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hidePivotFieldList="1"/>
  <mc:AlternateContent xmlns:mc="http://schemas.openxmlformats.org/markup-compatibility/2006">
    <mc:Choice Requires="x15">
      <x15ac:absPath xmlns:x15ac="http://schemas.microsoft.com/office/spreadsheetml/2010/11/ac" url="\\10.102.8.37\Estadistica\BOL-II-2018\BOLETIN EXCEL-II-2018\"/>
    </mc:Choice>
  </mc:AlternateContent>
  <xr:revisionPtr revIDLastSave="0" documentId="13_ncr:1_{A34EC2E8-32EA-4F74-AF0E-821C274CF6E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categoria y dedicacion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5" i="14" l="1"/>
  <c r="AK55" i="14"/>
  <c r="AJ55" i="14"/>
  <c r="AH55" i="14"/>
  <c r="AF55" i="14"/>
  <c r="AD55" i="14"/>
  <c r="AB55" i="14"/>
  <c r="AA55" i="14"/>
  <c r="Y55" i="14"/>
  <c r="X55" i="14"/>
  <c r="V55" i="14"/>
  <c r="T55" i="14"/>
  <c r="P55" i="14"/>
  <c r="O55" i="14"/>
  <c r="M55" i="14"/>
  <c r="L55" i="14"/>
  <c r="J55" i="14"/>
  <c r="I55" i="14"/>
  <c r="I42" i="14" l="1"/>
  <c r="J42" i="14"/>
  <c r="L42" i="14"/>
  <c r="M42" i="14"/>
  <c r="O42" i="14"/>
  <c r="P42" i="14"/>
  <c r="T42" i="14"/>
  <c r="V42" i="14"/>
  <c r="X42" i="14"/>
  <c r="Y42" i="14"/>
  <c r="AA42" i="14"/>
  <c r="AB42" i="14"/>
  <c r="AD42" i="14"/>
  <c r="AF42" i="14"/>
  <c r="AH42" i="14"/>
  <c r="AJ42" i="14"/>
  <c r="AK42" i="14"/>
  <c r="AL42" i="14"/>
  <c r="I32" i="14"/>
  <c r="J32" i="14"/>
  <c r="L32" i="14"/>
  <c r="M32" i="14"/>
  <c r="O32" i="14"/>
  <c r="P32" i="14"/>
  <c r="T32" i="14"/>
  <c r="V32" i="14"/>
  <c r="X32" i="14"/>
  <c r="Y32" i="14"/>
  <c r="AA32" i="14"/>
  <c r="AB32" i="14"/>
  <c r="AD32" i="14"/>
  <c r="AF32" i="14"/>
  <c r="AH32" i="14"/>
  <c r="AJ32" i="14"/>
  <c r="AK32" i="14"/>
  <c r="AL32" i="14"/>
  <c r="I10" i="14"/>
  <c r="I8" i="14" s="1"/>
  <c r="J10" i="14"/>
  <c r="L10" i="14"/>
  <c r="L8" i="14" s="1"/>
  <c r="M10" i="14"/>
  <c r="O10" i="14"/>
  <c r="O8" i="14" s="1"/>
  <c r="P10" i="14"/>
  <c r="T10" i="14"/>
  <c r="T8" i="14" s="1"/>
  <c r="V10" i="14"/>
  <c r="X10" i="14"/>
  <c r="X8" i="14" s="1"/>
  <c r="Y10" i="14"/>
  <c r="AA10" i="14"/>
  <c r="AA8" i="14" s="1"/>
  <c r="AB10" i="14"/>
  <c r="AD10" i="14"/>
  <c r="AD8" i="14" s="1"/>
  <c r="AF10" i="14"/>
  <c r="AH10" i="14"/>
  <c r="AJ10" i="14"/>
  <c r="AK10" i="14"/>
  <c r="AK8" i="14" s="1"/>
  <c r="AL10" i="14"/>
  <c r="R44" i="14"/>
  <c r="Q44" i="14"/>
  <c r="F44" i="14"/>
  <c r="D45" i="14"/>
  <c r="D46" i="14"/>
  <c r="D47" i="14"/>
  <c r="D49" i="14"/>
  <c r="D51" i="14"/>
  <c r="D52" i="14"/>
  <c r="D53" i="14"/>
  <c r="D34" i="14"/>
  <c r="D48" i="14"/>
  <c r="D50" i="14"/>
  <c r="D57" i="14"/>
  <c r="D55" i="14" s="1"/>
  <c r="D13" i="14"/>
  <c r="D14" i="14"/>
  <c r="D15" i="14"/>
  <c r="D16" i="14"/>
  <c r="D40" i="14"/>
  <c r="D17" i="14"/>
  <c r="D18" i="14"/>
  <c r="D19" i="14"/>
  <c r="D20" i="14"/>
  <c r="D21" i="14"/>
  <c r="D12" i="14"/>
  <c r="D22" i="14"/>
  <c r="D23" i="14"/>
  <c r="D24" i="14"/>
  <c r="D25" i="14"/>
  <c r="D26" i="14"/>
  <c r="D27" i="14"/>
  <c r="D28" i="14"/>
  <c r="D29" i="14"/>
  <c r="D30" i="14"/>
  <c r="D35" i="14"/>
  <c r="D36" i="14"/>
  <c r="D37" i="14"/>
  <c r="D38" i="14"/>
  <c r="D44" i="14"/>
  <c r="R45" i="14"/>
  <c r="R46" i="14"/>
  <c r="R47" i="14"/>
  <c r="R49" i="14"/>
  <c r="R51" i="14"/>
  <c r="R52" i="14"/>
  <c r="R53" i="14"/>
  <c r="R34" i="14"/>
  <c r="R48" i="14"/>
  <c r="R50" i="14"/>
  <c r="R57" i="14"/>
  <c r="R55" i="14" s="1"/>
  <c r="R13" i="14"/>
  <c r="R14" i="14"/>
  <c r="R15" i="14"/>
  <c r="R16" i="14"/>
  <c r="R40" i="14"/>
  <c r="R17" i="14"/>
  <c r="R18" i="14"/>
  <c r="R19" i="14"/>
  <c r="R20" i="14"/>
  <c r="R21" i="14"/>
  <c r="R12" i="14"/>
  <c r="R22" i="14"/>
  <c r="R23" i="14"/>
  <c r="R24" i="14"/>
  <c r="R25" i="14"/>
  <c r="R26" i="14"/>
  <c r="R27" i="14"/>
  <c r="R28" i="14"/>
  <c r="R29" i="14"/>
  <c r="R30" i="14"/>
  <c r="R35" i="14"/>
  <c r="R36" i="14"/>
  <c r="R37" i="14"/>
  <c r="R38" i="14"/>
  <c r="Q45" i="14"/>
  <c r="Q46" i="14"/>
  <c r="Q47" i="14"/>
  <c r="Q49" i="14"/>
  <c r="Q51" i="14"/>
  <c r="Q52" i="14"/>
  <c r="Q53" i="14"/>
  <c r="Q34" i="14"/>
  <c r="Q48" i="14"/>
  <c r="Q50" i="14"/>
  <c r="Q57" i="14"/>
  <c r="Q55" i="14" s="1"/>
  <c r="Q13" i="14"/>
  <c r="Q14" i="14"/>
  <c r="Q15" i="14"/>
  <c r="Q16" i="14"/>
  <c r="Q40" i="14"/>
  <c r="Q17" i="14"/>
  <c r="Q18" i="14"/>
  <c r="Q19" i="14"/>
  <c r="Q20" i="14"/>
  <c r="Q21" i="14"/>
  <c r="Q12" i="14"/>
  <c r="Q22" i="14"/>
  <c r="Q23" i="14"/>
  <c r="Q24" i="14"/>
  <c r="Q25" i="14"/>
  <c r="Q26" i="14"/>
  <c r="Q27" i="14"/>
  <c r="Q28" i="14"/>
  <c r="Q29" i="14"/>
  <c r="Q30" i="14"/>
  <c r="Q35" i="14"/>
  <c r="Q36" i="14"/>
  <c r="Q37" i="14"/>
  <c r="Q38" i="14"/>
  <c r="G45" i="14"/>
  <c r="G46" i="14"/>
  <c r="G47" i="14"/>
  <c r="G49" i="14"/>
  <c r="G51" i="14"/>
  <c r="G52" i="14"/>
  <c r="G53" i="14"/>
  <c r="G34" i="14"/>
  <c r="G48" i="14"/>
  <c r="G50" i="14"/>
  <c r="G57" i="14"/>
  <c r="G55" i="14" s="1"/>
  <c r="G13" i="14"/>
  <c r="G14" i="14"/>
  <c r="G15" i="14"/>
  <c r="G16" i="14"/>
  <c r="G40" i="14"/>
  <c r="G17" i="14"/>
  <c r="G18" i="14"/>
  <c r="G19" i="14"/>
  <c r="G20" i="14"/>
  <c r="G21" i="14"/>
  <c r="G12" i="14"/>
  <c r="G22" i="14"/>
  <c r="G23" i="14"/>
  <c r="G24" i="14"/>
  <c r="G25" i="14"/>
  <c r="G26" i="14"/>
  <c r="G27" i="14"/>
  <c r="G28" i="14"/>
  <c r="G29" i="14"/>
  <c r="G30" i="14"/>
  <c r="G35" i="14"/>
  <c r="G36" i="14"/>
  <c r="G37" i="14"/>
  <c r="G38" i="14"/>
  <c r="G44" i="14"/>
  <c r="F45" i="14"/>
  <c r="F46" i="14"/>
  <c r="F47" i="14"/>
  <c r="F49" i="14"/>
  <c r="F51" i="14"/>
  <c r="F52" i="14"/>
  <c r="F53" i="14"/>
  <c r="F34" i="14"/>
  <c r="F48" i="14"/>
  <c r="F50" i="14"/>
  <c r="F57" i="14"/>
  <c r="F55" i="14" s="1"/>
  <c r="F13" i="14"/>
  <c r="F14" i="14"/>
  <c r="F15" i="14"/>
  <c r="F16" i="14"/>
  <c r="F40" i="14"/>
  <c r="F17" i="14"/>
  <c r="F18" i="14"/>
  <c r="F19" i="14"/>
  <c r="F20" i="14"/>
  <c r="F21" i="14"/>
  <c r="F12" i="14"/>
  <c r="F22" i="14"/>
  <c r="F23" i="14"/>
  <c r="F24" i="14"/>
  <c r="F25" i="14"/>
  <c r="F26" i="14"/>
  <c r="F27" i="14"/>
  <c r="F28" i="14"/>
  <c r="F29" i="14"/>
  <c r="F30" i="14"/>
  <c r="F35" i="14"/>
  <c r="F36" i="14"/>
  <c r="F37" i="14"/>
  <c r="F38" i="14"/>
  <c r="AI45" i="14"/>
  <c r="AI46" i="14"/>
  <c r="AI47" i="14"/>
  <c r="AI49" i="14"/>
  <c r="AI51" i="14"/>
  <c r="AI52" i="14"/>
  <c r="AI53" i="14"/>
  <c r="AI34" i="14"/>
  <c r="AI48" i="14"/>
  <c r="AI50" i="14"/>
  <c r="AI57" i="14"/>
  <c r="AI55" i="14" s="1"/>
  <c r="AI13" i="14"/>
  <c r="AI14" i="14"/>
  <c r="AI15" i="14"/>
  <c r="AI16" i="14"/>
  <c r="AI40" i="14"/>
  <c r="AI17" i="14"/>
  <c r="AI18" i="14"/>
  <c r="AI19" i="14"/>
  <c r="AI20" i="14"/>
  <c r="AI21" i="14"/>
  <c r="AI12" i="14"/>
  <c r="AI22" i="14"/>
  <c r="AI23" i="14"/>
  <c r="AI24" i="14"/>
  <c r="AI25" i="14"/>
  <c r="AI26" i="14"/>
  <c r="AI27" i="14"/>
  <c r="AI28" i="14"/>
  <c r="AI29" i="14"/>
  <c r="AI30" i="14"/>
  <c r="AI35" i="14"/>
  <c r="AI36" i="14"/>
  <c r="AI37" i="14"/>
  <c r="AI38" i="14"/>
  <c r="AI44" i="14"/>
  <c r="AG45" i="14"/>
  <c r="AG46" i="14"/>
  <c r="AG47" i="14"/>
  <c r="AG49" i="14"/>
  <c r="AG51" i="14"/>
  <c r="AG52" i="14"/>
  <c r="AG53" i="14"/>
  <c r="AG34" i="14"/>
  <c r="AG48" i="14"/>
  <c r="AG50" i="14"/>
  <c r="AG57" i="14"/>
  <c r="AG55" i="14" s="1"/>
  <c r="AG13" i="14"/>
  <c r="AG14" i="14"/>
  <c r="AG15" i="14"/>
  <c r="AG16" i="14"/>
  <c r="AG40" i="14"/>
  <c r="AG17" i="14"/>
  <c r="AG18" i="14"/>
  <c r="AG19" i="14"/>
  <c r="AG20" i="14"/>
  <c r="AG21" i="14"/>
  <c r="AG12" i="14"/>
  <c r="AG22" i="14"/>
  <c r="AG23" i="14"/>
  <c r="AG24" i="14"/>
  <c r="AG25" i="14"/>
  <c r="AG26" i="14"/>
  <c r="AG27" i="14"/>
  <c r="AG28" i="14"/>
  <c r="AG29" i="14"/>
  <c r="AG30" i="14"/>
  <c r="AG35" i="14"/>
  <c r="AG36" i="14"/>
  <c r="AG37" i="14"/>
  <c r="AG38" i="14"/>
  <c r="AG44" i="14"/>
  <c r="AE45" i="14"/>
  <c r="AE46" i="14"/>
  <c r="AE47" i="14"/>
  <c r="AE49" i="14"/>
  <c r="AE51" i="14"/>
  <c r="AE52" i="14"/>
  <c r="AE53" i="14"/>
  <c r="AE34" i="14"/>
  <c r="AE48" i="14"/>
  <c r="AE50" i="14"/>
  <c r="AE57" i="14"/>
  <c r="AE55" i="14" s="1"/>
  <c r="AE13" i="14"/>
  <c r="AE14" i="14"/>
  <c r="AE15" i="14"/>
  <c r="AE16" i="14"/>
  <c r="AE40" i="14"/>
  <c r="AE17" i="14"/>
  <c r="AE18" i="14"/>
  <c r="AE19" i="14"/>
  <c r="AE20" i="14"/>
  <c r="AE21" i="14"/>
  <c r="AE12" i="14"/>
  <c r="AE22" i="14"/>
  <c r="AE23" i="14"/>
  <c r="AE24" i="14"/>
  <c r="AE25" i="14"/>
  <c r="AE26" i="14"/>
  <c r="AE27" i="14"/>
  <c r="AE28" i="14"/>
  <c r="AE29" i="14"/>
  <c r="AE30" i="14"/>
  <c r="AE35" i="14"/>
  <c r="AE36" i="14"/>
  <c r="AE37" i="14"/>
  <c r="AE38" i="14"/>
  <c r="AE44" i="14"/>
  <c r="AC45" i="14"/>
  <c r="AC46" i="14"/>
  <c r="AC47" i="14"/>
  <c r="AC49" i="14"/>
  <c r="AC51" i="14"/>
  <c r="AC52" i="14"/>
  <c r="AC53" i="14"/>
  <c r="AC34" i="14"/>
  <c r="AC48" i="14"/>
  <c r="AC50" i="14"/>
  <c r="AC57" i="14"/>
  <c r="AC55" i="14" s="1"/>
  <c r="AC13" i="14"/>
  <c r="AC14" i="14"/>
  <c r="AC15" i="14"/>
  <c r="AC16" i="14"/>
  <c r="AC40" i="14"/>
  <c r="AC17" i="14"/>
  <c r="AC18" i="14"/>
  <c r="AC19" i="14"/>
  <c r="AC20" i="14"/>
  <c r="AC21" i="14"/>
  <c r="AC12" i="14"/>
  <c r="AC22" i="14"/>
  <c r="AC23" i="14"/>
  <c r="AC24" i="14"/>
  <c r="AC25" i="14"/>
  <c r="AC26" i="14"/>
  <c r="AC27" i="14"/>
  <c r="AC28" i="14"/>
  <c r="AC29" i="14"/>
  <c r="AC30" i="14"/>
  <c r="AC35" i="14"/>
  <c r="AC36" i="14"/>
  <c r="AC37" i="14"/>
  <c r="AC38" i="14"/>
  <c r="AC44" i="14"/>
  <c r="AH8" i="14" l="1"/>
  <c r="AL8" i="14"/>
  <c r="AF8" i="14"/>
  <c r="Y8" i="14"/>
  <c r="P8" i="14"/>
  <c r="J8" i="14"/>
  <c r="E34" i="14"/>
  <c r="AJ8" i="14"/>
  <c r="AB8" i="14"/>
  <c r="V8" i="14"/>
  <c r="M8" i="14"/>
  <c r="E30" i="14"/>
  <c r="E26" i="14"/>
  <c r="E22" i="14"/>
  <c r="E19" i="14"/>
  <c r="E57" i="14"/>
  <c r="E55" i="14" s="1"/>
  <c r="E49" i="14"/>
  <c r="D42" i="14"/>
  <c r="AG42" i="14"/>
  <c r="F42" i="14"/>
  <c r="E29" i="14"/>
  <c r="E12" i="14"/>
  <c r="E18" i="14"/>
  <c r="E15" i="14"/>
  <c r="F32" i="14"/>
  <c r="E44" i="14"/>
  <c r="AI42" i="14"/>
  <c r="AE42" i="14"/>
  <c r="AC42" i="14"/>
  <c r="R42" i="14"/>
  <c r="Q42" i="14"/>
  <c r="D32" i="14"/>
  <c r="AI32" i="14"/>
  <c r="AG32" i="14"/>
  <c r="AE32" i="14"/>
  <c r="AC32" i="14"/>
  <c r="E37" i="14"/>
  <c r="R32" i="14"/>
  <c r="Q32" i="14"/>
  <c r="D10" i="14"/>
  <c r="AI10" i="14"/>
  <c r="AG10" i="14"/>
  <c r="AE10" i="14"/>
  <c r="AC10" i="14"/>
  <c r="E25" i="14"/>
  <c r="R10" i="14"/>
  <c r="R8" i="14" s="1"/>
  <c r="E16" i="14"/>
  <c r="Q10" i="14"/>
  <c r="G42" i="14"/>
  <c r="G32" i="14"/>
  <c r="F10" i="14"/>
  <c r="G10" i="14"/>
  <c r="E53" i="14"/>
  <c r="E47" i="14"/>
  <c r="C44" i="14"/>
  <c r="C29" i="14"/>
  <c r="C25" i="14"/>
  <c r="B25" i="14" s="1"/>
  <c r="C12" i="14"/>
  <c r="C18" i="14"/>
  <c r="C15" i="14"/>
  <c r="C37" i="14"/>
  <c r="C51" i="14"/>
  <c r="C30" i="14"/>
  <c r="C26" i="14"/>
  <c r="C22" i="14"/>
  <c r="C19" i="14"/>
  <c r="B19" i="14" s="1"/>
  <c r="C16" i="14"/>
  <c r="C57" i="14"/>
  <c r="C34" i="14"/>
  <c r="C49" i="14"/>
  <c r="E36" i="14"/>
  <c r="E28" i="14"/>
  <c r="E24" i="14"/>
  <c r="E21" i="14"/>
  <c r="E17" i="14"/>
  <c r="E14" i="14"/>
  <c r="E50" i="14"/>
  <c r="E52" i="14"/>
  <c r="E46" i="14"/>
  <c r="C48" i="14"/>
  <c r="C45" i="14"/>
  <c r="E38" i="14"/>
  <c r="E35" i="14"/>
  <c r="E27" i="14"/>
  <c r="E23" i="14"/>
  <c r="E20" i="14"/>
  <c r="E40" i="14"/>
  <c r="E13" i="14"/>
  <c r="E48" i="14"/>
  <c r="E51" i="14"/>
  <c r="E45" i="14"/>
  <c r="C38" i="14"/>
  <c r="C35" i="14"/>
  <c r="C27" i="14"/>
  <c r="C23" i="14"/>
  <c r="C20" i="14"/>
  <c r="C40" i="14"/>
  <c r="C13" i="14"/>
  <c r="C50" i="14"/>
  <c r="C52" i="14"/>
  <c r="C46" i="14"/>
  <c r="C36" i="14"/>
  <c r="C28" i="14"/>
  <c r="C24" i="14"/>
  <c r="C21" i="14"/>
  <c r="C17" i="14"/>
  <c r="C14" i="14"/>
  <c r="C53" i="14"/>
  <c r="C47" i="14"/>
  <c r="Z34" i="14"/>
  <c r="Z15" i="14"/>
  <c r="Z12" i="14"/>
  <c r="Z29" i="14"/>
  <c r="Z45" i="14"/>
  <c r="Z49" i="14"/>
  <c r="Z51" i="14"/>
  <c r="Z48" i="14"/>
  <c r="Z57" i="14"/>
  <c r="Z55" i="14" s="1"/>
  <c r="Z16" i="14"/>
  <c r="Z18" i="14"/>
  <c r="Z19" i="14"/>
  <c r="Z22" i="14"/>
  <c r="Z25" i="14"/>
  <c r="Z26" i="14"/>
  <c r="Z30" i="14"/>
  <c r="Z37" i="14"/>
  <c r="Z44" i="14"/>
  <c r="W45" i="14"/>
  <c r="W46" i="14"/>
  <c r="W47" i="14"/>
  <c r="W49" i="14"/>
  <c r="W51" i="14"/>
  <c r="W52" i="14"/>
  <c r="W53" i="14"/>
  <c r="W34" i="14"/>
  <c r="W48" i="14"/>
  <c r="W50" i="14"/>
  <c r="W57" i="14"/>
  <c r="W55" i="14" s="1"/>
  <c r="W13" i="14"/>
  <c r="W14" i="14"/>
  <c r="W15" i="14"/>
  <c r="W16" i="14"/>
  <c r="W40" i="14"/>
  <c r="W17" i="14"/>
  <c r="W18" i="14"/>
  <c r="W19" i="14"/>
  <c r="W20" i="14"/>
  <c r="W21" i="14"/>
  <c r="W12" i="14"/>
  <c r="W22" i="14"/>
  <c r="W23" i="14"/>
  <c r="W24" i="14"/>
  <c r="W25" i="14"/>
  <c r="W26" i="14"/>
  <c r="W27" i="14"/>
  <c r="W28" i="14"/>
  <c r="W29" i="14"/>
  <c r="W30" i="14"/>
  <c r="W35" i="14"/>
  <c r="W36" i="14"/>
  <c r="W37" i="14"/>
  <c r="W38" i="14"/>
  <c r="W44" i="14"/>
  <c r="U45" i="14"/>
  <c r="U46" i="14"/>
  <c r="U47" i="14"/>
  <c r="U49" i="14"/>
  <c r="U51" i="14"/>
  <c r="U52" i="14"/>
  <c r="U53" i="14"/>
  <c r="U34" i="14"/>
  <c r="U48" i="14"/>
  <c r="U50" i="14"/>
  <c r="U57" i="14"/>
  <c r="U55" i="14" s="1"/>
  <c r="U13" i="14"/>
  <c r="U14" i="14"/>
  <c r="U15" i="14"/>
  <c r="U16" i="14"/>
  <c r="U40" i="14"/>
  <c r="U17" i="14"/>
  <c r="U18" i="14"/>
  <c r="U19" i="14"/>
  <c r="U20" i="14"/>
  <c r="U21" i="14"/>
  <c r="U12" i="14"/>
  <c r="U22" i="14"/>
  <c r="U23" i="14"/>
  <c r="U24" i="14"/>
  <c r="U25" i="14"/>
  <c r="U26" i="14"/>
  <c r="U27" i="14"/>
  <c r="U28" i="14"/>
  <c r="U29" i="14"/>
  <c r="U30" i="14"/>
  <c r="U35" i="14"/>
  <c r="U36" i="14"/>
  <c r="U37" i="14"/>
  <c r="U38" i="14"/>
  <c r="U44" i="14"/>
  <c r="S45" i="14"/>
  <c r="S46" i="14"/>
  <c r="S47" i="14"/>
  <c r="S49" i="14"/>
  <c r="S51" i="14"/>
  <c r="S52" i="14"/>
  <c r="S53" i="14"/>
  <c r="S34" i="14"/>
  <c r="S48" i="14"/>
  <c r="S50" i="14"/>
  <c r="S57" i="14"/>
  <c r="S55" i="14" s="1"/>
  <c r="S13" i="14"/>
  <c r="S14" i="14"/>
  <c r="S15" i="14"/>
  <c r="S16" i="14"/>
  <c r="S40" i="14"/>
  <c r="S17" i="14"/>
  <c r="S18" i="14"/>
  <c r="S19" i="14"/>
  <c r="S20" i="14"/>
  <c r="S21" i="14"/>
  <c r="S12" i="14"/>
  <c r="S22" i="14"/>
  <c r="S23" i="14"/>
  <c r="S24" i="14"/>
  <c r="S25" i="14"/>
  <c r="S26" i="14"/>
  <c r="S27" i="14"/>
  <c r="S28" i="14"/>
  <c r="S29" i="14"/>
  <c r="S30" i="14"/>
  <c r="S35" i="14"/>
  <c r="S36" i="14"/>
  <c r="S37" i="14"/>
  <c r="S38" i="14"/>
  <c r="S44" i="14"/>
  <c r="N45" i="14"/>
  <c r="N46" i="14"/>
  <c r="N47" i="14"/>
  <c r="N49" i="14"/>
  <c r="N51" i="14"/>
  <c r="N52" i="14"/>
  <c r="N53" i="14"/>
  <c r="N34" i="14"/>
  <c r="N48" i="14"/>
  <c r="N50" i="14"/>
  <c r="N57" i="14"/>
  <c r="N55" i="14" s="1"/>
  <c r="N13" i="14"/>
  <c r="N14" i="14"/>
  <c r="N15" i="14"/>
  <c r="N16" i="14"/>
  <c r="N40" i="14"/>
  <c r="N17" i="14"/>
  <c r="N18" i="14"/>
  <c r="N19" i="14"/>
  <c r="N20" i="14"/>
  <c r="N21" i="14"/>
  <c r="N12" i="14"/>
  <c r="N22" i="14"/>
  <c r="N23" i="14"/>
  <c r="N24" i="14"/>
  <c r="N25" i="14"/>
  <c r="N26" i="14"/>
  <c r="N27" i="14"/>
  <c r="N28" i="14"/>
  <c r="N29" i="14"/>
  <c r="N30" i="14"/>
  <c r="N35" i="14"/>
  <c r="N36" i="14"/>
  <c r="N37" i="14"/>
  <c r="N38" i="14"/>
  <c r="N44" i="14"/>
  <c r="K45" i="14"/>
  <c r="K46" i="14"/>
  <c r="K47" i="14"/>
  <c r="K49" i="14"/>
  <c r="K51" i="14"/>
  <c r="K52" i="14"/>
  <c r="K53" i="14"/>
  <c r="K34" i="14"/>
  <c r="K48" i="14"/>
  <c r="K50" i="14"/>
  <c r="K57" i="14"/>
  <c r="K55" i="14" s="1"/>
  <c r="K13" i="14"/>
  <c r="K14" i="14"/>
  <c r="K15" i="14"/>
  <c r="K16" i="14"/>
  <c r="K40" i="14"/>
  <c r="K17" i="14"/>
  <c r="K18" i="14"/>
  <c r="K19" i="14"/>
  <c r="K20" i="14"/>
  <c r="K21" i="14"/>
  <c r="K12" i="14"/>
  <c r="K22" i="14"/>
  <c r="K23" i="14"/>
  <c r="K24" i="14"/>
  <c r="K25" i="14"/>
  <c r="K26" i="14"/>
  <c r="K27" i="14"/>
  <c r="K28" i="14"/>
  <c r="K29" i="14"/>
  <c r="K30" i="14"/>
  <c r="K35" i="14"/>
  <c r="K36" i="14"/>
  <c r="K37" i="14"/>
  <c r="K38" i="14"/>
  <c r="K44" i="14"/>
  <c r="H45" i="14"/>
  <c r="H46" i="14"/>
  <c r="H47" i="14"/>
  <c r="H49" i="14"/>
  <c r="H51" i="14"/>
  <c r="H52" i="14"/>
  <c r="H53" i="14"/>
  <c r="H34" i="14"/>
  <c r="H48" i="14"/>
  <c r="H50" i="14"/>
  <c r="H57" i="14"/>
  <c r="H55" i="14" s="1"/>
  <c r="H13" i="14"/>
  <c r="H14" i="14"/>
  <c r="H15" i="14"/>
  <c r="H16" i="14"/>
  <c r="H40" i="14"/>
  <c r="H17" i="14"/>
  <c r="H18" i="14"/>
  <c r="H19" i="14"/>
  <c r="H20" i="14"/>
  <c r="H21" i="14"/>
  <c r="H12" i="14"/>
  <c r="H22" i="14"/>
  <c r="H23" i="14"/>
  <c r="H24" i="14"/>
  <c r="H25" i="14"/>
  <c r="H26" i="14"/>
  <c r="H27" i="14"/>
  <c r="H28" i="14"/>
  <c r="H29" i="14"/>
  <c r="H30" i="14"/>
  <c r="H35" i="14"/>
  <c r="H36" i="14"/>
  <c r="H37" i="14"/>
  <c r="H38" i="14"/>
  <c r="H44" i="14"/>
  <c r="B30" i="14" l="1"/>
  <c r="AG8" i="14"/>
  <c r="B57" i="14"/>
  <c r="B55" i="14" s="1"/>
  <c r="C55" i="14"/>
  <c r="B26" i="14"/>
  <c r="AC8" i="14"/>
  <c r="AE8" i="14"/>
  <c r="G8" i="14"/>
  <c r="B12" i="14"/>
  <c r="F8" i="14"/>
  <c r="AI8" i="14"/>
  <c r="Q8" i="14"/>
  <c r="D8" i="14"/>
  <c r="B22" i="14"/>
  <c r="B49" i="14"/>
  <c r="H42" i="14"/>
  <c r="U42" i="14"/>
  <c r="B37" i="14"/>
  <c r="B29" i="14"/>
  <c r="H32" i="14"/>
  <c r="S42" i="14"/>
  <c r="B15" i="14"/>
  <c r="H10" i="14"/>
  <c r="B18" i="14"/>
  <c r="B44" i="14"/>
  <c r="B47" i="14"/>
  <c r="W42" i="14"/>
  <c r="C42" i="14"/>
  <c r="W32" i="14"/>
  <c r="U32" i="14"/>
  <c r="S32" i="14"/>
  <c r="E10" i="14"/>
  <c r="W10" i="14"/>
  <c r="U10" i="14"/>
  <c r="S10" i="14"/>
  <c r="E42" i="14"/>
  <c r="N42" i="14"/>
  <c r="K42" i="14"/>
  <c r="E32" i="14"/>
  <c r="N32" i="14"/>
  <c r="K32" i="14"/>
  <c r="B34" i="14"/>
  <c r="C32" i="14"/>
  <c r="K10" i="14"/>
  <c r="N10" i="14"/>
  <c r="B16" i="14"/>
  <c r="C10" i="14"/>
  <c r="B21" i="14"/>
  <c r="B20" i="14"/>
  <c r="B53" i="14"/>
  <c r="B48" i="14"/>
  <c r="B51" i="14"/>
  <c r="B24" i="14"/>
  <c r="B50" i="14"/>
  <c r="B23" i="14"/>
  <c r="B45" i="14"/>
  <c r="B52" i="14"/>
  <c r="B38" i="14"/>
  <c r="B14" i="14"/>
  <c r="B17" i="14"/>
  <c r="B36" i="14"/>
  <c r="B13" i="14"/>
  <c r="B27" i="14"/>
  <c r="B28" i="14"/>
  <c r="B46" i="14"/>
  <c r="B40" i="14"/>
  <c r="B35" i="14"/>
  <c r="Z38" i="14"/>
  <c r="Z35" i="14"/>
  <c r="Z27" i="14"/>
  <c r="Z23" i="14"/>
  <c r="Z20" i="14"/>
  <c r="Z40" i="14"/>
  <c r="Z13" i="14"/>
  <c r="Z50" i="14"/>
  <c r="Z52" i="14"/>
  <c r="Z46" i="14"/>
  <c r="Z36" i="14"/>
  <c r="Z28" i="14"/>
  <c r="Z24" i="14"/>
  <c r="Z21" i="14"/>
  <c r="Z17" i="14"/>
  <c r="Z14" i="14"/>
  <c r="Z53" i="14"/>
  <c r="Z47" i="14"/>
  <c r="U8" i="14" l="1"/>
  <c r="K8" i="14"/>
  <c r="E8" i="14"/>
  <c r="S8" i="14"/>
  <c r="C8" i="14"/>
  <c r="N8" i="14"/>
  <c r="W8" i="14"/>
  <c r="H8" i="14"/>
  <c r="Z42" i="14"/>
  <c r="Z32" i="14"/>
  <c r="Z10" i="14"/>
  <c r="B10" i="14"/>
  <c r="B42" i="14"/>
  <c r="B32" i="14"/>
  <c r="Z8" i="14" l="1"/>
  <c r="B8" i="14"/>
</calcChain>
</file>

<file path=xl/sharedStrings.xml><?xml version="1.0" encoding="utf-8"?>
<sst xmlns="http://schemas.openxmlformats.org/spreadsheetml/2006/main" count="102" uniqueCount="68">
  <si>
    <t>INSTITUTO DE ESTUDIOS NACIONALES</t>
  </si>
  <si>
    <t>I.C.A.S.E.</t>
  </si>
  <si>
    <t>TP</t>
  </si>
  <si>
    <t>TM</t>
  </si>
  <si>
    <t>TC</t>
  </si>
  <si>
    <t>INSTITUTOS Y CENTROS DE INVESTIGACIÓN</t>
  </si>
  <si>
    <t>CENTROS REGIONALES UNIVERSITARIOS</t>
  </si>
  <si>
    <t>EXTENSIONES UNIVERSITARIAS</t>
  </si>
  <si>
    <t>FACULTADES</t>
  </si>
  <si>
    <t>ADMINISTRACIÓN DE EMPRESAS Y CONTABILIDAD</t>
  </si>
  <si>
    <t>ADMINISTRACIÓN PÚBLICA</t>
  </si>
  <si>
    <t>BELLAS ARTES</t>
  </si>
  <si>
    <t>CIENCIAS AGROPECUARIAS</t>
  </si>
  <si>
    <t>CIENCIAS DE LA EDUCACIÓN</t>
  </si>
  <si>
    <t>CIENCIAS NATURALES, EXACTAS Y TECNOLOGÍA</t>
  </si>
  <si>
    <t>ARQUITECTURA Y DISEÑO</t>
  </si>
  <si>
    <t>COMUNICACIÓN SOCIAL</t>
  </si>
  <si>
    <t>DERECHO</t>
  </si>
  <si>
    <t>ECONOMÍA</t>
  </si>
  <si>
    <t>ENFERMERÍA</t>
  </si>
  <si>
    <t>FARMACIA</t>
  </si>
  <si>
    <t>HUMANIDADES</t>
  </si>
  <si>
    <t>INFORMÁTICA, ELECTRÓNICA Y COMUNICACIÓN</t>
  </si>
  <si>
    <t>INGENIERÍA</t>
  </si>
  <si>
    <t>MEDICINA</t>
  </si>
  <si>
    <t>MEDICINA VETERINARIA</t>
  </si>
  <si>
    <t>ODONTOLOGÍA</t>
  </si>
  <si>
    <t>PSICOLOGÍA</t>
  </si>
  <si>
    <t>CENTRO DE INVESTIGACIÓN JURÍDICA</t>
  </si>
  <si>
    <t>INSTITUTO DE ALIMENTACIÓN Y NUTRICIÓN</t>
  </si>
  <si>
    <t>FACULTAD DE CIENCIAS AGROPECUARIAS-CHIRIQUÍ</t>
  </si>
  <si>
    <t>AZUERO</t>
  </si>
  <si>
    <t>BOCAS DEL TORO</t>
  </si>
  <si>
    <t>COLÓN</t>
  </si>
  <si>
    <t>DARIÉN</t>
  </si>
  <si>
    <t>LOS SANTOS</t>
  </si>
  <si>
    <t>PANAMÁ ESTE</t>
  </si>
  <si>
    <t>PANAMÁ OESTE</t>
  </si>
  <si>
    <t>SAN MIGUELITO</t>
  </si>
  <si>
    <t>VERAGUAS</t>
  </si>
  <si>
    <t>SONÁ</t>
  </si>
  <si>
    <t>Total</t>
  </si>
  <si>
    <t>Sub-total</t>
  </si>
  <si>
    <t>Titular</t>
  </si>
  <si>
    <t>Agregado</t>
  </si>
  <si>
    <t>Auxiliar</t>
  </si>
  <si>
    <t>Especial</t>
  </si>
  <si>
    <t>Extraordinario</t>
  </si>
  <si>
    <t>Emérito</t>
  </si>
  <si>
    <t>Sub-Total</t>
  </si>
  <si>
    <t>Visitante</t>
  </si>
  <si>
    <t>Asistente</t>
  </si>
  <si>
    <t>Adjunto</t>
  </si>
  <si>
    <t>Especiales</t>
  </si>
  <si>
    <t>SEDE, UNIDAD ACADÉMICA Y/O DE</t>
  </si>
  <si>
    <t>INVESTIGACIÓN</t>
  </si>
  <si>
    <t>COCLÉ  (1)</t>
  </si>
  <si>
    <t>Sub- total</t>
  </si>
  <si>
    <t>Regulares</t>
  </si>
  <si>
    <t xml:space="preserve"> II</t>
  </si>
  <si>
    <t xml:space="preserve"> III</t>
  </si>
  <si>
    <t xml:space="preserve"> IV</t>
  </si>
  <si>
    <t>VICERRECTORÍA DE INVESTIGACIÓN Y POSTGRADO</t>
  </si>
  <si>
    <t>(1)  Incluye docentes de la Extensión Universitaria de Aguadulce</t>
  </si>
  <si>
    <t>Nota: Contiene sólo el personal docente incluido en planilla al 31/12/2018. Excluye docentes con pagos pendientes a esa fecha.</t>
  </si>
  <si>
    <t>Fuente: Planillas de pago de la primera y segunda quincena del mes de diciembre de 2018. Dirección de informática</t>
  </si>
  <si>
    <t>(R) Cifras revisadas</t>
  </si>
  <si>
    <r>
      <t xml:space="preserve">Cuadro 17. PERSONAL DOCENTE DE LA UNIVERSIDAD DE PANAMÁ, POR CATEGORÍA Y DEDICACIÓN, SEGÚN UNIDAD ACADÉMICA Y/O DE INVESTIGACIÓN: AL MES DE DICIEMBRE DE 2018 </t>
    </r>
    <r>
      <rPr>
        <b/>
        <sz val="10"/>
        <color theme="1"/>
        <rFont val="Arial"/>
        <family val="2"/>
      </rPr>
      <t xml:space="preserve">(R)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</si>
</sst>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3" fontId="18" fillId="34" borderId="0" xfId="0" applyNumberFormat="1" applyFont="1" applyFill="1"/>
    <xf numFmtId="3" fontId="19" fillId="34" borderId="10" xfId="0" applyNumberFormat="1" applyFont="1" applyFill="1" applyBorder="1" applyAlignment="1">
      <alignment horizontal="center"/>
    </xf>
    <xf numFmtId="3" fontId="19" fillId="34" borderId="11" xfId="0" applyNumberFormat="1" applyFont="1" applyFill="1" applyBorder="1"/>
    <xf numFmtId="3" fontId="19" fillId="34" borderId="12" xfId="0" applyNumberFormat="1" applyFont="1" applyFill="1" applyBorder="1"/>
    <xf numFmtId="0" fontId="18" fillId="34" borderId="0" xfId="0" applyFont="1" applyFill="1"/>
    <xf numFmtId="0" fontId="18" fillId="34" borderId="10" xfId="0" applyFont="1" applyFill="1" applyBorder="1"/>
    <xf numFmtId="0" fontId="18" fillId="34" borderId="11" xfId="0" applyFont="1" applyFill="1" applyBorder="1"/>
    <xf numFmtId="0" fontId="18" fillId="34" borderId="12" xfId="0" applyFont="1" applyFill="1" applyBorder="1"/>
    <xf numFmtId="0" fontId="19" fillId="34" borderId="10" xfId="0" applyFont="1" applyFill="1" applyBorder="1" applyAlignment="1">
      <alignment horizontal="center"/>
    </xf>
    <xf numFmtId="165" fontId="19" fillId="34" borderId="11" xfId="0" applyNumberFormat="1" applyFont="1" applyFill="1" applyBorder="1"/>
    <xf numFmtId="165" fontId="19" fillId="34" borderId="12" xfId="0" applyNumberFormat="1" applyFont="1" applyFill="1" applyBorder="1"/>
    <xf numFmtId="165" fontId="18" fillId="34" borderId="11" xfId="42" applyNumberFormat="1" applyFont="1" applyFill="1" applyBorder="1"/>
    <xf numFmtId="165" fontId="18" fillId="34" borderId="12" xfId="42" applyNumberFormat="1" applyFont="1" applyFill="1" applyBorder="1"/>
    <xf numFmtId="165" fontId="19" fillId="34" borderId="11" xfId="42" applyNumberFormat="1" applyFont="1" applyFill="1" applyBorder="1"/>
    <xf numFmtId="165" fontId="19" fillId="34" borderId="12" xfId="42" applyNumberFormat="1" applyFont="1" applyFill="1" applyBorder="1"/>
    <xf numFmtId="0" fontId="19" fillId="34" borderId="10" xfId="0" applyFont="1" applyFill="1" applyBorder="1"/>
    <xf numFmtId="0" fontId="18" fillId="34" borderId="13" xfId="0" applyFont="1" applyFill="1" applyBorder="1"/>
    <xf numFmtId="0" fontId="18" fillId="34" borderId="10" xfId="0" applyFont="1" applyFill="1" applyBorder="1" applyAlignment="1">
      <alignment horizontal="center"/>
    </xf>
    <xf numFmtId="0" fontId="18" fillId="34" borderId="16" xfId="0" applyFont="1" applyFill="1" applyBorder="1" applyAlignment="1">
      <alignment horizontal="center"/>
    </xf>
    <xf numFmtId="0" fontId="18" fillId="33" borderId="0" xfId="0" applyFont="1" applyFill="1"/>
    <xf numFmtId="0" fontId="18" fillId="33" borderId="23" xfId="0" applyFont="1" applyFill="1" applyBorder="1"/>
    <xf numFmtId="0" fontId="18" fillId="33" borderId="24" xfId="0" applyFont="1" applyFill="1" applyBorder="1"/>
    <xf numFmtId="0" fontId="18" fillId="33" borderId="10" xfId="0" applyFont="1" applyFill="1" applyBorder="1" applyAlignment="1">
      <alignment horizontal="center"/>
    </xf>
    <xf numFmtId="0" fontId="18" fillId="33" borderId="12" xfId="0" applyFont="1" applyFill="1" applyBorder="1"/>
    <xf numFmtId="0" fontId="18" fillId="33" borderId="11" xfId="0" applyFont="1" applyFill="1" applyBorder="1"/>
    <xf numFmtId="0" fontId="18" fillId="33" borderId="17" xfId="0" applyFont="1" applyFill="1" applyBorder="1"/>
    <xf numFmtId="0" fontId="18" fillId="33" borderId="18" xfId="0" applyFont="1" applyFill="1" applyBorder="1" applyAlignment="1">
      <alignment horizontal="center"/>
    </xf>
    <xf numFmtId="0" fontId="20" fillId="33" borderId="18" xfId="0" applyFont="1" applyFill="1" applyBorder="1" applyAlignment="1">
      <alignment horizontal="center" wrapText="1"/>
    </xf>
    <xf numFmtId="0" fontId="21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/>
    </xf>
    <xf numFmtId="0" fontId="18" fillId="0" borderId="10" xfId="0" applyFont="1" applyFill="1" applyBorder="1"/>
    <xf numFmtId="165" fontId="18" fillId="0" borderId="11" xfId="42" applyNumberFormat="1" applyFont="1" applyFill="1" applyBorder="1"/>
    <xf numFmtId="165" fontId="18" fillId="0" borderId="12" xfId="42" applyNumberFormat="1" applyFont="1" applyFill="1" applyBorder="1"/>
    <xf numFmtId="0" fontId="18" fillId="0" borderId="0" xfId="0" applyFont="1" applyFill="1"/>
    <xf numFmtId="165" fontId="18" fillId="34" borderId="14" xfId="0" applyNumberFormat="1" applyFont="1" applyFill="1" applyBorder="1"/>
    <xf numFmtId="165" fontId="18" fillId="34" borderId="15" xfId="0" applyNumberFormat="1" applyFont="1" applyFill="1" applyBorder="1"/>
    <xf numFmtId="0" fontId="18" fillId="34" borderId="0" xfId="0" applyFont="1" applyFill="1" applyBorder="1"/>
    <xf numFmtId="0" fontId="18" fillId="33" borderId="14" xfId="0" applyFont="1" applyFill="1" applyBorder="1" applyAlignment="1">
      <alignment horizontal="center"/>
    </xf>
    <xf numFmtId="0" fontId="18" fillId="33" borderId="2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33" borderId="20" xfId="0" applyFont="1" applyFill="1" applyBorder="1" applyAlignment="1">
      <alignment horizontal="center"/>
    </xf>
    <xf numFmtId="0" fontId="18" fillId="33" borderId="25" xfId="0" applyFont="1" applyFill="1" applyBorder="1" applyAlignment="1">
      <alignment horizontal="center"/>
    </xf>
    <xf numFmtId="0" fontId="18" fillId="33" borderId="15" xfId="0" applyFont="1" applyFill="1" applyBorder="1" applyAlignment="1">
      <alignment horizontal="center"/>
    </xf>
    <xf numFmtId="0" fontId="18" fillId="33" borderId="22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66"/>
  <sheetViews>
    <sheetView tabSelected="1" zoomScaleNormal="100" workbookViewId="0">
      <selection activeCell="E16" sqref="E16"/>
    </sheetView>
  </sheetViews>
  <sheetFormatPr baseColWidth="10" defaultRowHeight="12.75" x14ac:dyDescent="0.2"/>
  <cols>
    <col min="1" max="1" width="58" style="5" customWidth="1"/>
    <col min="2" max="2" width="7.85546875" style="5" customWidth="1"/>
    <col min="3" max="3" width="7.28515625" style="5" customWidth="1"/>
    <col min="4" max="4" width="5.5703125" style="5" customWidth="1"/>
    <col min="5" max="5" width="6.85546875" style="5" customWidth="1"/>
    <col min="6" max="6" width="7.5703125" style="5" customWidth="1"/>
    <col min="7" max="7" width="5.140625" style="5" customWidth="1"/>
    <col min="8" max="8" width="5.85546875" style="5" customWidth="1"/>
    <col min="9" max="9" width="5.28515625" style="5" customWidth="1"/>
    <col min="10" max="10" width="4.85546875" style="5" customWidth="1"/>
    <col min="11" max="11" width="5.85546875" style="5" customWidth="1"/>
    <col min="12" max="12" width="5.28515625" style="5" customWidth="1"/>
    <col min="13" max="13" width="4.7109375" style="5" customWidth="1"/>
    <col min="14" max="14" width="5.7109375" style="5" customWidth="1"/>
    <col min="15" max="16" width="4.42578125" style="5" customWidth="1"/>
    <col min="17" max="17" width="6" style="5" customWidth="1"/>
    <col min="18" max="18" width="7.28515625" style="5" customWidth="1"/>
    <col min="19" max="19" width="5.7109375" style="5" customWidth="1"/>
    <col min="20" max="20" width="5" style="5" customWidth="1"/>
    <col min="21" max="21" width="5.42578125" style="5" customWidth="1"/>
    <col min="22" max="22" width="5.28515625" style="5" customWidth="1"/>
    <col min="23" max="23" width="5.5703125" style="5" customWidth="1"/>
    <col min="24" max="24" width="4.85546875" style="5" customWidth="1"/>
    <col min="25" max="25" width="4.7109375" style="5" customWidth="1"/>
    <col min="26" max="26" width="7" style="5" customWidth="1"/>
    <col min="27" max="27" width="5.28515625" style="5" customWidth="1"/>
    <col min="28" max="28" width="6.42578125" style="5" customWidth="1"/>
    <col min="29" max="29" width="6.7109375" style="5" customWidth="1"/>
    <col min="30" max="30" width="6.42578125" style="5" customWidth="1"/>
    <col min="31" max="31" width="6.140625" style="5" customWidth="1"/>
    <col min="32" max="32" width="5.140625" style="5" customWidth="1"/>
    <col min="33" max="33" width="6" style="5" customWidth="1"/>
    <col min="34" max="34" width="4.85546875" style="5" customWidth="1"/>
    <col min="35" max="35" width="5.85546875" style="5" customWidth="1"/>
    <col min="36" max="36" width="5.28515625" style="5" customWidth="1"/>
    <col min="37" max="37" width="5" style="5" customWidth="1"/>
    <col min="38" max="38" width="5.140625" style="5" customWidth="1"/>
    <col min="39" max="16384" width="11.42578125" style="5"/>
  </cols>
  <sheetData>
    <row r="1" spans="1:38" s="34" customFormat="1" x14ac:dyDescent="0.2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ht="13.5" thickBo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ht="15" customHeight="1" thickTop="1" x14ac:dyDescent="0.2">
      <c r="A3" s="20"/>
      <c r="B3" s="21"/>
      <c r="C3" s="20"/>
      <c r="D3" s="20"/>
      <c r="E3" s="22"/>
      <c r="F3" s="21"/>
      <c r="G3" s="20"/>
      <c r="H3" s="20"/>
      <c r="I3" s="20"/>
      <c r="J3" s="20"/>
      <c r="K3" s="20"/>
      <c r="L3" s="20"/>
      <c r="M3" s="20"/>
      <c r="N3" s="20"/>
      <c r="O3" s="20"/>
      <c r="P3" s="20"/>
      <c r="Q3" s="41" t="s">
        <v>53</v>
      </c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21"/>
      <c r="AD3" s="20"/>
      <c r="AE3" s="21"/>
      <c r="AF3" s="20"/>
      <c r="AG3" s="21"/>
      <c r="AH3" s="20"/>
      <c r="AI3" s="21"/>
      <c r="AJ3" s="20"/>
      <c r="AK3" s="20"/>
      <c r="AL3" s="20"/>
    </row>
    <row r="4" spans="1:38" x14ac:dyDescent="0.2">
      <c r="A4" s="23" t="s">
        <v>54</v>
      </c>
      <c r="B4" s="43" t="s">
        <v>41</v>
      </c>
      <c r="C4" s="44"/>
      <c r="D4" s="44"/>
      <c r="E4" s="45"/>
      <c r="F4" s="38" t="s">
        <v>58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 t="s">
        <v>52</v>
      </c>
      <c r="R4" s="38"/>
      <c r="S4" s="38"/>
      <c r="T4" s="38"/>
      <c r="U4" s="38"/>
      <c r="V4" s="38"/>
      <c r="W4" s="38"/>
      <c r="X4" s="38"/>
      <c r="Y4" s="38"/>
      <c r="Z4" s="24"/>
      <c r="AA4" s="20"/>
      <c r="AB4" s="20"/>
      <c r="AC4" s="24"/>
      <c r="AD4" s="20"/>
      <c r="AE4" s="24"/>
      <c r="AF4" s="20"/>
      <c r="AG4" s="24"/>
      <c r="AH4" s="20"/>
      <c r="AI4" s="24"/>
      <c r="AJ4" s="20"/>
      <c r="AK4" s="20"/>
      <c r="AL4" s="20"/>
    </row>
    <row r="5" spans="1:38" x14ac:dyDescent="0.2">
      <c r="A5" s="23" t="s">
        <v>55</v>
      </c>
      <c r="B5" s="25"/>
      <c r="C5" s="25"/>
      <c r="D5" s="25"/>
      <c r="E5" s="25"/>
      <c r="F5" s="46" t="s">
        <v>42</v>
      </c>
      <c r="G5" s="46"/>
      <c r="H5" s="39" t="s">
        <v>43</v>
      </c>
      <c r="I5" s="39"/>
      <c r="J5" s="39"/>
      <c r="K5" s="39" t="s">
        <v>44</v>
      </c>
      <c r="L5" s="39"/>
      <c r="M5" s="39"/>
      <c r="N5" s="39" t="s">
        <v>45</v>
      </c>
      <c r="O5" s="39"/>
      <c r="P5" s="39"/>
      <c r="Q5" s="39" t="s">
        <v>42</v>
      </c>
      <c r="R5" s="39"/>
      <c r="S5" s="39" t="s">
        <v>59</v>
      </c>
      <c r="T5" s="39"/>
      <c r="U5" s="39" t="s">
        <v>60</v>
      </c>
      <c r="V5" s="39"/>
      <c r="W5" s="39" t="s">
        <v>61</v>
      </c>
      <c r="X5" s="39"/>
      <c r="Y5" s="39"/>
      <c r="Z5" s="38" t="s">
        <v>46</v>
      </c>
      <c r="AA5" s="38"/>
      <c r="AB5" s="38"/>
      <c r="AC5" s="38" t="s">
        <v>47</v>
      </c>
      <c r="AD5" s="38"/>
      <c r="AE5" s="38" t="s">
        <v>48</v>
      </c>
      <c r="AF5" s="38"/>
      <c r="AG5" s="38" t="s">
        <v>50</v>
      </c>
      <c r="AH5" s="38"/>
      <c r="AI5" s="38" t="s">
        <v>51</v>
      </c>
      <c r="AJ5" s="38"/>
      <c r="AK5" s="38"/>
      <c r="AL5" s="43"/>
    </row>
    <row r="6" spans="1:38" ht="30.75" thickBot="1" x14ac:dyDescent="0.25">
      <c r="A6" s="26"/>
      <c r="B6" s="27" t="s">
        <v>41</v>
      </c>
      <c r="C6" s="27" t="s">
        <v>4</v>
      </c>
      <c r="D6" s="27" t="s">
        <v>3</v>
      </c>
      <c r="E6" s="27" t="s">
        <v>2</v>
      </c>
      <c r="F6" s="27" t="s">
        <v>4</v>
      </c>
      <c r="G6" s="27" t="s">
        <v>2</v>
      </c>
      <c r="H6" s="28" t="s">
        <v>57</v>
      </c>
      <c r="I6" s="27" t="s">
        <v>4</v>
      </c>
      <c r="J6" s="27" t="s">
        <v>2</v>
      </c>
      <c r="K6" s="28" t="s">
        <v>42</v>
      </c>
      <c r="L6" s="27" t="s">
        <v>4</v>
      </c>
      <c r="M6" s="27" t="s">
        <v>2</v>
      </c>
      <c r="N6" s="28" t="s">
        <v>42</v>
      </c>
      <c r="O6" s="27" t="s">
        <v>4</v>
      </c>
      <c r="P6" s="27" t="s">
        <v>2</v>
      </c>
      <c r="Q6" s="27" t="s">
        <v>4</v>
      </c>
      <c r="R6" s="27" t="s">
        <v>2</v>
      </c>
      <c r="S6" s="28" t="s">
        <v>42</v>
      </c>
      <c r="T6" s="27" t="s">
        <v>4</v>
      </c>
      <c r="U6" s="28" t="s">
        <v>42</v>
      </c>
      <c r="V6" s="27" t="s">
        <v>4</v>
      </c>
      <c r="W6" s="28" t="s">
        <v>42</v>
      </c>
      <c r="X6" s="27" t="s">
        <v>4</v>
      </c>
      <c r="Y6" s="27" t="s">
        <v>2</v>
      </c>
      <c r="Z6" s="29" t="s">
        <v>42</v>
      </c>
      <c r="AA6" s="27" t="s">
        <v>4</v>
      </c>
      <c r="AB6" s="27" t="s">
        <v>2</v>
      </c>
      <c r="AC6" s="28" t="s">
        <v>42</v>
      </c>
      <c r="AD6" s="27" t="s">
        <v>4</v>
      </c>
      <c r="AE6" s="28" t="s">
        <v>49</v>
      </c>
      <c r="AF6" s="27" t="s">
        <v>4</v>
      </c>
      <c r="AG6" s="28" t="s">
        <v>42</v>
      </c>
      <c r="AH6" s="27" t="s">
        <v>4</v>
      </c>
      <c r="AI6" s="28" t="s">
        <v>42</v>
      </c>
      <c r="AJ6" s="27" t="s">
        <v>4</v>
      </c>
      <c r="AK6" s="27" t="s">
        <v>3</v>
      </c>
      <c r="AL6" s="30" t="s">
        <v>2</v>
      </c>
    </row>
    <row r="7" spans="1:38" ht="13.5" thickTop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8"/>
    </row>
    <row r="8" spans="1:38" x14ac:dyDescent="0.2">
      <c r="A8" s="9" t="s">
        <v>41</v>
      </c>
      <c r="B8" s="10">
        <f>B10+B32+B40+B42+B55</f>
        <v>4529</v>
      </c>
      <c r="C8" s="10">
        <f t="shared" ref="C8:AL8" si="0">C10+C32+C40+C42+C55</f>
        <v>1645</v>
      </c>
      <c r="D8" s="10">
        <f t="shared" si="0"/>
        <v>358</v>
      </c>
      <c r="E8" s="10">
        <f t="shared" si="0"/>
        <v>2526</v>
      </c>
      <c r="F8" s="10">
        <f t="shared" si="0"/>
        <v>1079</v>
      </c>
      <c r="G8" s="10">
        <f t="shared" si="0"/>
        <v>139</v>
      </c>
      <c r="H8" s="10">
        <f t="shared" si="0"/>
        <v>894</v>
      </c>
      <c r="I8" s="10">
        <f t="shared" si="0"/>
        <v>844</v>
      </c>
      <c r="J8" s="10">
        <f t="shared" si="0"/>
        <v>50</v>
      </c>
      <c r="K8" s="10">
        <f t="shared" si="0"/>
        <v>177</v>
      </c>
      <c r="L8" s="10">
        <f t="shared" si="0"/>
        <v>136</v>
      </c>
      <c r="M8" s="10">
        <f t="shared" si="0"/>
        <v>41</v>
      </c>
      <c r="N8" s="10">
        <f t="shared" si="0"/>
        <v>147</v>
      </c>
      <c r="O8" s="10">
        <f t="shared" si="0"/>
        <v>99</v>
      </c>
      <c r="P8" s="10">
        <f t="shared" si="0"/>
        <v>48</v>
      </c>
      <c r="Q8" s="10">
        <f t="shared" si="0"/>
        <v>420</v>
      </c>
      <c r="R8" s="10">
        <f t="shared" si="0"/>
        <v>2361</v>
      </c>
      <c r="S8" s="10">
        <f t="shared" si="0"/>
        <v>3</v>
      </c>
      <c r="T8" s="10">
        <f t="shared" si="0"/>
        <v>3</v>
      </c>
      <c r="U8" s="10">
        <f t="shared" si="0"/>
        <v>2</v>
      </c>
      <c r="V8" s="10">
        <f t="shared" si="0"/>
        <v>2</v>
      </c>
      <c r="W8" s="10">
        <f t="shared" si="0"/>
        <v>34</v>
      </c>
      <c r="X8" s="10">
        <f t="shared" si="0"/>
        <v>17</v>
      </c>
      <c r="Y8" s="10">
        <f t="shared" si="0"/>
        <v>17</v>
      </c>
      <c r="Z8" s="10">
        <f t="shared" si="0"/>
        <v>2742</v>
      </c>
      <c r="AA8" s="10">
        <f t="shared" si="0"/>
        <v>398</v>
      </c>
      <c r="AB8" s="10">
        <f t="shared" si="0"/>
        <v>2344</v>
      </c>
      <c r="AC8" s="10">
        <f t="shared" si="0"/>
        <v>5</v>
      </c>
      <c r="AD8" s="10">
        <f t="shared" si="0"/>
        <v>5</v>
      </c>
      <c r="AE8" s="10">
        <f t="shared" si="0"/>
        <v>11</v>
      </c>
      <c r="AF8" s="10">
        <f t="shared" si="0"/>
        <v>11</v>
      </c>
      <c r="AG8" s="10">
        <f t="shared" si="0"/>
        <v>2</v>
      </c>
      <c r="AH8" s="10">
        <f t="shared" si="0"/>
        <v>2</v>
      </c>
      <c r="AI8" s="10">
        <f t="shared" si="0"/>
        <v>512</v>
      </c>
      <c r="AJ8" s="10">
        <f t="shared" si="0"/>
        <v>128</v>
      </c>
      <c r="AK8" s="10">
        <f t="shared" si="0"/>
        <v>358</v>
      </c>
      <c r="AL8" s="11">
        <f t="shared" si="0"/>
        <v>26</v>
      </c>
    </row>
    <row r="9" spans="1:38" x14ac:dyDescent="0.2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8"/>
    </row>
    <row r="10" spans="1:38" s="1" customFormat="1" x14ac:dyDescent="0.2">
      <c r="A10" s="2" t="s">
        <v>8</v>
      </c>
      <c r="B10" s="3">
        <f>SUM(B12:B30)</f>
        <v>2249</v>
      </c>
      <c r="C10" s="3">
        <f t="shared" ref="C10:AL10" si="1">SUM(C12:C30)</f>
        <v>1190</v>
      </c>
      <c r="D10" s="3">
        <f t="shared" si="1"/>
        <v>169</v>
      </c>
      <c r="E10" s="3">
        <f t="shared" si="1"/>
        <v>890</v>
      </c>
      <c r="F10" s="3">
        <f t="shared" si="1"/>
        <v>808</v>
      </c>
      <c r="G10" s="3">
        <f t="shared" si="1"/>
        <v>84</v>
      </c>
      <c r="H10" s="3">
        <f t="shared" si="1"/>
        <v>694</v>
      </c>
      <c r="I10" s="3">
        <f t="shared" si="1"/>
        <v>655</v>
      </c>
      <c r="J10" s="3">
        <f t="shared" si="1"/>
        <v>39</v>
      </c>
      <c r="K10" s="3">
        <f t="shared" si="1"/>
        <v>114</v>
      </c>
      <c r="L10" s="3">
        <f t="shared" si="1"/>
        <v>92</v>
      </c>
      <c r="M10" s="3">
        <f t="shared" si="1"/>
        <v>22</v>
      </c>
      <c r="N10" s="3">
        <f t="shared" si="1"/>
        <v>84</v>
      </c>
      <c r="O10" s="3">
        <f t="shared" si="1"/>
        <v>61</v>
      </c>
      <c r="P10" s="3">
        <f t="shared" si="1"/>
        <v>23</v>
      </c>
      <c r="Q10" s="3">
        <f t="shared" si="1"/>
        <v>251</v>
      </c>
      <c r="R10" s="3">
        <f t="shared" si="1"/>
        <v>790</v>
      </c>
      <c r="S10" s="3">
        <f t="shared" si="1"/>
        <v>3</v>
      </c>
      <c r="T10" s="3">
        <f t="shared" si="1"/>
        <v>3</v>
      </c>
      <c r="U10" s="3">
        <f t="shared" si="1"/>
        <v>1</v>
      </c>
      <c r="V10" s="3">
        <f t="shared" si="1"/>
        <v>1</v>
      </c>
      <c r="W10" s="3">
        <f t="shared" si="1"/>
        <v>23</v>
      </c>
      <c r="X10" s="3">
        <f t="shared" si="1"/>
        <v>12</v>
      </c>
      <c r="Y10" s="3">
        <f t="shared" si="1"/>
        <v>11</v>
      </c>
      <c r="Z10" s="3">
        <f t="shared" si="1"/>
        <v>1014</v>
      </c>
      <c r="AA10" s="3">
        <f t="shared" si="1"/>
        <v>235</v>
      </c>
      <c r="AB10" s="3">
        <f t="shared" si="1"/>
        <v>779</v>
      </c>
      <c r="AC10" s="3">
        <f t="shared" si="1"/>
        <v>4</v>
      </c>
      <c r="AD10" s="3">
        <f t="shared" si="1"/>
        <v>4</v>
      </c>
      <c r="AE10" s="3">
        <f t="shared" si="1"/>
        <v>11</v>
      </c>
      <c r="AF10" s="3">
        <f t="shared" si="1"/>
        <v>11</v>
      </c>
      <c r="AG10" s="3">
        <f t="shared" si="1"/>
        <v>2</v>
      </c>
      <c r="AH10" s="3">
        <f t="shared" si="1"/>
        <v>2</v>
      </c>
      <c r="AI10" s="3">
        <f t="shared" si="1"/>
        <v>299</v>
      </c>
      <c r="AJ10" s="3">
        <f t="shared" si="1"/>
        <v>114</v>
      </c>
      <c r="AK10" s="3">
        <f t="shared" si="1"/>
        <v>169</v>
      </c>
      <c r="AL10" s="4">
        <f t="shared" si="1"/>
        <v>16</v>
      </c>
    </row>
    <row r="11" spans="1:38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8"/>
    </row>
    <row r="12" spans="1:38" x14ac:dyDescent="0.2">
      <c r="A12" s="6" t="s">
        <v>9</v>
      </c>
      <c r="B12" s="12">
        <f t="shared" ref="B12:B30" si="2">C12+D12+E12</f>
        <v>225</v>
      </c>
      <c r="C12" s="12">
        <f t="shared" ref="C12:C30" si="3">F12+Q12+AD12+AF12+AH12+AJ12</f>
        <v>102</v>
      </c>
      <c r="D12" s="12">
        <f t="shared" ref="D12:D30" si="4">AK12</f>
        <v>6</v>
      </c>
      <c r="E12" s="12">
        <f t="shared" ref="E12:E30" si="5">G12+R12+AL12</f>
        <v>117</v>
      </c>
      <c r="F12" s="12">
        <f t="shared" ref="F12:F30" si="6">I12+L12+O12</f>
        <v>80</v>
      </c>
      <c r="G12" s="12">
        <f t="shared" ref="G12:G30" si="7">J12+M12+P12</f>
        <v>6</v>
      </c>
      <c r="H12" s="12">
        <f t="shared" ref="H12:H30" si="8">I12+J12</f>
        <v>60</v>
      </c>
      <c r="I12" s="12">
        <v>58</v>
      </c>
      <c r="J12" s="12">
        <v>2</v>
      </c>
      <c r="K12" s="12">
        <f t="shared" ref="K12:K30" si="9">L12+M12</f>
        <v>8</v>
      </c>
      <c r="L12" s="12">
        <v>8</v>
      </c>
      <c r="M12" s="12">
        <v>0</v>
      </c>
      <c r="N12" s="12">
        <f t="shared" ref="N12:N30" si="10">O12+P12</f>
        <v>18</v>
      </c>
      <c r="O12" s="12">
        <v>14</v>
      </c>
      <c r="P12" s="12">
        <v>4</v>
      </c>
      <c r="Q12" s="12">
        <f t="shared" ref="Q12:Q30" si="11">T12+V12+X12+AA12</f>
        <v>22</v>
      </c>
      <c r="R12" s="12">
        <f t="shared" ref="R12:R30" si="12">Y12+AB12</f>
        <v>104</v>
      </c>
      <c r="S12" s="12">
        <f t="shared" ref="S12:S30" si="13">T12</f>
        <v>0</v>
      </c>
      <c r="T12" s="12">
        <v>0</v>
      </c>
      <c r="U12" s="12">
        <f t="shared" ref="U12:U30" si="14">V12</f>
        <v>0</v>
      </c>
      <c r="V12" s="12">
        <v>0</v>
      </c>
      <c r="W12" s="12">
        <f t="shared" ref="W12:W30" si="15">X12+Y12</f>
        <v>5</v>
      </c>
      <c r="X12" s="12">
        <v>2</v>
      </c>
      <c r="Y12" s="12">
        <v>3</v>
      </c>
      <c r="Z12" s="12">
        <f t="shared" ref="Z12:Z30" si="16">AA12+AB12</f>
        <v>121</v>
      </c>
      <c r="AA12" s="12">
        <v>20</v>
      </c>
      <c r="AB12" s="12">
        <v>101</v>
      </c>
      <c r="AC12" s="12">
        <f t="shared" ref="AC12:AC30" si="17">AD12</f>
        <v>0</v>
      </c>
      <c r="AD12" s="12">
        <v>0</v>
      </c>
      <c r="AE12" s="12">
        <f t="shared" ref="AE12:AE30" si="18">AF12</f>
        <v>0</v>
      </c>
      <c r="AF12" s="12">
        <v>0</v>
      </c>
      <c r="AG12" s="12">
        <f t="shared" ref="AG12:AG30" si="19">AH12</f>
        <v>0</v>
      </c>
      <c r="AH12" s="12">
        <v>0</v>
      </c>
      <c r="AI12" s="12">
        <f t="shared" ref="AI12:AI30" si="20">AJ12+AK12+AL12</f>
        <v>13</v>
      </c>
      <c r="AJ12" s="12">
        <v>0</v>
      </c>
      <c r="AK12" s="12">
        <v>6</v>
      </c>
      <c r="AL12" s="13">
        <v>7</v>
      </c>
    </row>
    <row r="13" spans="1:38" x14ac:dyDescent="0.2">
      <c r="A13" s="6" t="s">
        <v>10</v>
      </c>
      <c r="B13" s="12">
        <f t="shared" si="2"/>
        <v>111</v>
      </c>
      <c r="C13" s="12">
        <f t="shared" si="3"/>
        <v>57</v>
      </c>
      <c r="D13" s="12">
        <f t="shared" si="4"/>
        <v>2</v>
      </c>
      <c r="E13" s="12">
        <f t="shared" si="5"/>
        <v>52</v>
      </c>
      <c r="F13" s="12">
        <f t="shared" si="6"/>
        <v>35</v>
      </c>
      <c r="G13" s="12">
        <f t="shared" si="7"/>
        <v>3</v>
      </c>
      <c r="H13" s="12">
        <f t="shared" si="8"/>
        <v>29</v>
      </c>
      <c r="I13" s="12">
        <v>29</v>
      </c>
      <c r="J13" s="12">
        <v>0</v>
      </c>
      <c r="K13" s="12">
        <f t="shared" si="9"/>
        <v>7</v>
      </c>
      <c r="L13" s="12">
        <v>5</v>
      </c>
      <c r="M13" s="12">
        <v>2</v>
      </c>
      <c r="N13" s="12">
        <f t="shared" si="10"/>
        <v>2</v>
      </c>
      <c r="O13" s="12">
        <v>1</v>
      </c>
      <c r="P13" s="12">
        <v>1</v>
      </c>
      <c r="Q13" s="12">
        <f t="shared" si="11"/>
        <v>20</v>
      </c>
      <c r="R13" s="12">
        <f t="shared" si="12"/>
        <v>48</v>
      </c>
      <c r="S13" s="12">
        <f t="shared" si="13"/>
        <v>0</v>
      </c>
      <c r="T13" s="12">
        <v>0</v>
      </c>
      <c r="U13" s="12">
        <f t="shared" si="14"/>
        <v>1</v>
      </c>
      <c r="V13" s="12">
        <v>1</v>
      </c>
      <c r="W13" s="12">
        <f t="shared" si="15"/>
        <v>1</v>
      </c>
      <c r="X13" s="12">
        <v>1</v>
      </c>
      <c r="Y13" s="12">
        <v>0</v>
      </c>
      <c r="Z13" s="12">
        <f t="shared" si="16"/>
        <v>66</v>
      </c>
      <c r="AA13" s="12">
        <v>18</v>
      </c>
      <c r="AB13" s="12">
        <v>48</v>
      </c>
      <c r="AC13" s="12">
        <f t="shared" si="17"/>
        <v>0</v>
      </c>
      <c r="AD13" s="12">
        <v>0</v>
      </c>
      <c r="AE13" s="12">
        <f t="shared" si="18"/>
        <v>0</v>
      </c>
      <c r="AF13" s="12">
        <v>0</v>
      </c>
      <c r="AG13" s="12">
        <f t="shared" si="19"/>
        <v>0</v>
      </c>
      <c r="AH13" s="12">
        <v>0</v>
      </c>
      <c r="AI13" s="12">
        <f t="shared" si="20"/>
        <v>5</v>
      </c>
      <c r="AJ13" s="12">
        <v>2</v>
      </c>
      <c r="AK13" s="12">
        <v>2</v>
      </c>
      <c r="AL13" s="13">
        <v>1</v>
      </c>
    </row>
    <row r="14" spans="1:38" x14ac:dyDescent="0.2">
      <c r="A14" s="6" t="s">
        <v>15</v>
      </c>
      <c r="B14" s="12">
        <f t="shared" si="2"/>
        <v>129</v>
      </c>
      <c r="C14" s="12">
        <f t="shared" si="3"/>
        <v>64</v>
      </c>
      <c r="D14" s="12">
        <f t="shared" si="4"/>
        <v>2</v>
      </c>
      <c r="E14" s="12">
        <f t="shared" si="5"/>
        <v>63</v>
      </c>
      <c r="F14" s="12">
        <f t="shared" si="6"/>
        <v>51</v>
      </c>
      <c r="G14" s="12">
        <f t="shared" si="7"/>
        <v>9</v>
      </c>
      <c r="H14" s="12">
        <f t="shared" si="8"/>
        <v>44</v>
      </c>
      <c r="I14" s="12">
        <v>37</v>
      </c>
      <c r="J14" s="12">
        <v>7</v>
      </c>
      <c r="K14" s="12">
        <f t="shared" si="9"/>
        <v>10</v>
      </c>
      <c r="L14" s="12">
        <v>9</v>
      </c>
      <c r="M14" s="12">
        <v>1</v>
      </c>
      <c r="N14" s="12">
        <f t="shared" si="10"/>
        <v>6</v>
      </c>
      <c r="O14" s="12">
        <v>5</v>
      </c>
      <c r="P14" s="12">
        <v>1</v>
      </c>
      <c r="Q14" s="12">
        <f t="shared" si="11"/>
        <v>9</v>
      </c>
      <c r="R14" s="12">
        <f t="shared" si="12"/>
        <v>54</v>
      </c>
      <c r="S14" s="12">
        <f t="shared" si="13"/>
        <v>0</v>
      </c>
      <c r="T14" s="12">
        <v>0</v>
      </c>
      <c r="U14" s="12">
        <f t="shared" si="14"/>
        <v>0</v>
      </c>
      <c r="V14" s="12">
        <v>0</v>
      </c>
      <c r="W14" s="12">
        <f t="shared" si="15"/>
        <v>1</v>
      </c>
      <c r="X14" s="12">
        <v>1</v>
      </c>
      <c r="Y14" s="12">
        <v>0</v>
      </c>
      <c r="Z14" s="12">
        <f t="shared" si="16"/>
        <v>62</v>
      </c>
      <c r="AA14" s="12">
        <v>8</v>
      </c>
      <c r="AB14" s="12">
        <v>54</v>
      </c>
      <c r="AC14" s="12">
        <f t="shared" si="17"/>
        <v>3</v>
      </c>
      <c r="AD14" s="12">
        <v>3</v>
      </c>
      <c r="AE14" s="12">
        <f t="shared" si="18"/>
        <v>1</v>
      </c>
      <c r="AF14" s="12">
        <v>1</v>
      </c>
      <c r="AG14" s="12">
        <f t="shared" si="19"/>
        <v>0</v>
      </c>
      <c r="AH14" s="12">
        <v>0</v>
      </c>
      <c r="AI14" s="12">
        <f t="shared" si="20"/>
        <v>2</v>
      </c>
      <c r="AJ14" s="12">
        <v>0</v>
      </c>
      <c r="AK14" s="12">
        <v>2</v>
      </c>
      <c r="AL14" s="13">
        <v>0</v>
      </c>
    </row>
    <row r="15" spans="1:38" x14ac:dyDescent="0.2">
      <c r="A15" s="6" t="s">
        <v>11</v>
      </c>
      <c r="B15" s="12">
        <f t="shared" si="2"/>
        <v>103</v>
      </c>
      <c r="C15" s="12">
        <f t="shared" si="3"/>
        <v>38</v>
      </c>
      <c r="D15" s="12">
        <f t="shared" si="4"/>
        <v>1</v>
      </c>
      <c r="E15" s="12">
        <f t="shared" si="5"/>
        <v>64</v>
      </c>
      <c r="F15" s="12">
        <f t="shared" si="6"/>
        <v>20</v>
      </c>
      <c r="G15" s="12">
        <f t="shared" si="7"/>
        <v>1</v>
      </c>
      <c r="H15" s="12">
        <f t="shared" si="8"/>
        <v>10</v>
      </c>
      <c r="I15" s="12">
        <v>10</v>
      </c>
      <c r="J15" s="12">
        <v>0</v>
      </c>
      <c r="K15" s="12">
        <f t="shared" si="9"/>
        <v>7</v>
      </c>
      <c r="L15" s="12">
        <v>6</v>
      </c>
      <c r="M15" s="12">
        <v>1</v>
      </c>
      <c r="N15" s="12">
        <f t="shared" si="10"/>
        <v>4</v>
      </c>
      <c r="O15" s="12">
        <v>4</v>
      </c>
      <c r="P15" s="12">
        <v>0</v>
      </c>
      <c r="Q15" s="12">
        <f t="shared" si="11"/>
        <v>15</v>
      </c>
      <c r="R15" s="12">
        <f t="shared" si="12"/>
        <v>63</v>
      </c>
      <c r="S15" s="12">
        <f t="shared" si="13"/>
        <v>0</v>
      </c>
      <c r="T15" s="12">
        <v>0</v>
      </c>
      <c r="U15" s="12">
        <f t="shared" si="14"/>
        <v>0</v>
      </c>
      <c r="V15" s="12">
        <v>0</v>
      </c>
      <c r="W15" s="12">
        <f t="shared" si="15"/>
        <v>2</v>
      </c>
      <c r="X15" s="12">
        <v>1</v>
      </c>
      <c r="Y15" s="12">
        <v>1</v>
      </c>
      <c r="Z15" s="12">
        <f t="shared" si="16"/>
        <v>76</v>
      </c>
      <c r="AA15" s="12">
        <v>14</v>
      </c>
      <c r="AB15" s="12">
        <v>62</v>
      </c>
      <c r="AC15" s="12">
        <f t="shared" si="17"/>
        <v>1</v>
      </c>
      <c r="AD15" s="12">
        <v>1</v>
      </c>
      <c r="AE15" s="12">
        <f t="shared" si="18"/>
        <v>1</v>
      </c>
      <c r="AF15" s="12">
        <v>1</v>
      </c>
      <c r="AG15" s="12">
        <f t="shared" si="19"/>
        <v>1</v>
      </c>
      <c r="AH15" s="12">
        <v>1</v>
      </c>
      <c r="AI15" s="12">
        <f t="shared" si="20"/>
        <v>1</v>
      </c>
      <c r="AJ15" s="12">
        <v>0</v>
      </c>
      <c r="AK15" s="12">
        <v>1</v>
      </c>
      <c r="AL15" s="13">
        <v>0</v>
      </c>
    </row>
    <row r="16" spans="1:38" x14ac:dyDescent="0.2">
      <c r="A16" s="6" t="s">
        <v>12</v>
      </c>
      <c r="B16" s="12">
        <f t="shared" si="2"/>
        <v>47</v>
      </c>
      <c r="C16" s="12">
        <f t="shared" si="3"/>
        <v>20</v>
      </c>
      <c r="D16" s="12">
        <f t="shared" si="4"/>
        <v>1</v>
      </c>
      <c r="E16" s="12">
        <f t="shared" si="5"/>
        <v>26</v>
      </c>
      <c r="F16" s="12">
        <f t="shared" si="6"/>
        <v>11</v>
      </c>
      <c r="G16" s="12">
        <f t="shared" si="7"/>
        <v>1</v>
      </c>
      <c r="H16" s="12">
        <f t="shared" si="8"/>
        <v>9</v>
      </c>
      <c r="I16" s="12">
        <v>9</v>
      </c>
      <c r="J16" s="12">
        <v>0</v>
      </c>
      <c r="K16" s="12">
        <f t="shared" si="9"/>
        <v>3</v>
      </c>
      <c r="L16" s="12">
        <v>2</v>
      </c>
      <c r="M16" s="12">
        <v>1</v>
      </c>
      <c r="N16" s="12">
        <f t="shared" si="10"/>
        <v>0</v>
      </c>
      <c r="O16" s="12">
        <v>0</v>
      </c>
      <c r="P16" s="12">
        <v>0</v>
      </c>
      <c r="Q16" s="12">
        <f t="shared" si="11"/>
        <v>8</v>
      </c>
      <c r="R16" s="12">
        <f t="shared" si="12"/>
        <v>25</v>
      </c>
      <c r="S16" s="12">
        <f t="shared" si="13"/>
        <v>1</v>
      </c>
      <c r="T16" s="12">
        <v>1</v>
      </c>
      <c r="U16" s="12">
        <f t="shared" si="14"/>
        <v>0</v>
      </c>
      <c r="V16" s="12">
        <v>0</v>
      </c>
      <c r="W16" s="12">
        <f t="shared" si="15"/>
        <v>0</v>
      </c>
      <c r="X16" s="12">
        <v>0</v>
      </c>
      <c r="Y16" s="12">
        <v>0</v>
      </c>
      <c r="Z16" s="12">
        <f t="shared" si="16"/>
        <v>32</v>
      </c>
      <c r="AA16" s="12">
        <v>7</v>
      </c>
      <c r="AB16" s="12">
        <v>25</v>
      </c>
      <c r="AC16" s="12">
        <f t="shared" si="17"/>
        <v>0</v>
      </c>
      <c r="AD16" s="12">
        <v>0</v>
      </c>
      <c r="AE16" s="12">
        <f t="shared" si="18"/>
        <v>0</v>
      </c>
      <c r="AF16" s="12">
        <v>0</v>
      </c>
      <c r="AG16" s="12">
        <f t="shared" si="19"/>
        <v>0</v>
      </c>
      <c r="AH16" s="12">
        <v>0</v>
      </c>
      <c r="AI16" s="12">
        <f t="shared" si="20"/>
        <v>2</v>
      </c>
      <c r="AJ16" s="12">
        <v>1</v>
      </c>
      <c r="AK16" s="12">
        <v>1</v>
      </c>
      <c r="AL16" s="13">
        <v>0</v>
      </c>
    </row>
    <row r="17" spans="1:38" x14ac:dyDescent="0.2">
      <c r="A17" s="6" t="s">
        <v>13</v>
      </c>
      <c r="B17" s="12">
        <f t="shared" si="2"/>
        <v>95</v>
      </c>
      <c r="C17" s="12">
        <f t="shared" si="3"/>
        <v>50</v>
      </c>
      <c r="D17" s="12">
        <f t="shared" si="4"/>
        <v>1</v>
      </c>
      <c r="E17" s="12">
        <f t="shared" si="5"/>
        <v>44</v>
      </c>
      <c r="F17" s="12">
        <f t="shared" si="6"/>
        <v>38</v>
      </c>
      <c r="G17" s="12">
        <f t="shared" si="7"/>
        <v>1</v>
      </c>
      <c r="H17" s="12">
        <f t="shared" si="8"/>
        <v>29</v>
      </c>
      <c r="I17" s="12">
        <v>29</v>
      </c>
      <c r="J17" s="12">
        <v>0</v>
      </c>
      <c r="K17" s="12">
        <f t="shared" si="9"/>
        <v>8</v>
      </c>
      <c r="L17" s="12">
        <v>7</v>
      </c>
      <c r="M17" s="12">
        <v>1</v>
      </c>
      <c r="N17" s="12">
        <f t="shared" si="10"/>
        <v>2</v>
      </c>
      <c r="O17" s="12">
        <v>2</v>
      </c>
      <c r="P17" s="12">
        <v>0</v>
      </c>
      <c r="Q17" s="12">
        <f t="shared" si="11"/>
        <v>12</v>
      </c>
      <c r="R17" s="12">
        <f t="shared" si="12"/>
        <v>43</v>
      </c>
      <c r="S17" s="12">
        <f t="shared" si="13"/>
        <v>0</v>
      </c>
      <c r="T17" s="12">
        <v>0</v>
      </c>
      <c r="U17" s="12">
        <f t="shared" si="14"/>
        <v>0</v>
      </c>
      <c r="V17" s="12">
        <v>0</v>
      </c>
      <c r="W17" s="12">
        <f t="shared" si="15"/>
        <v>0</v>
      </c>
      <c r="X17" s="12">
        <v>0</v>
      </c>
      <c r="Y17" s="12">
        <v>0</v>
      </c>
      <c r="Z17" s="12">
        <f t="shared" si="16"/>
        <v>55</v>
      </c>
      <c r="AA17" s="12">
        <v>12</v>
      </c>
      <c r="AB17" s="12">
        <v>43</v>
      </c>
      <c r="AC17" s="12">
        <f t="shared" si="17"/>
        <v>0</v>
      </c>
      <c r="AD17" s="12">
        <v>0</v>
      </c>
      <c r="AE17" s="12">
        <f t="shared" si="18"/>
        <v>0</v>
      </c>
      <c r="AF17" s="12">
        <v>0</v>
      </c>
      <c r="AG17" s="12">
        <f t="shared" si="19"/>
        <v>0</v>
      </c>
      <c r="AH17" s="12">
        <v>0</v>
      </c>
      <c r="AI17" s="12">
        <f t="shared" si="20"/>
        <v>1</v>
      </c>
      <c r="AJ17" s="12">
        <v>0</v>
      </c>
      <c r="AK17" s="12">
        <v>1</v>
      </c>
      <c r="AL17" s="13">
        <v>0</v>
      </c>
    </row>
    <row r="18" spans="1:38" x14ac:dyDescent="0.2">
      <c r="A18" s="6" t="s">
        <v>14</v>
      </c>
      <c r="B18" s="12">
        <f t="shared" si="2"/>
        <v>364</v>
      </c>
      <c r="C18" s="12">
        <f t="shared" si="3"/>
        <v>249</v>
      </c>
      <c r="D18" s="12">
        <f t="shared" si="4"/>
        <v>56</v>
      </c>
      <c r="E18" s="12">
        <f t="shared" si="5"/>
        <v>59</v>
      </c>
      <c r="F18" s="12">
        <f t="shared" si="6"/>
        <v>148</v>
      </c>
      <c r="G18" s="12">
        <f t="shared" si="7"/>
        <v>3</v>
      </c>
      <c r="H18" s="12">
        <f t="shared" si="8"/>
        <v>131</v>
      </c>
      <c r="I18" s="12">
        <v>129</v>
      </c>
      <c r="J18" s="12">
        <v>2</v>
      </c>
      <c r="K18" s="12">
        <f t="shared" si="9"/>
        <v>12</v>
      </c>
      <c r="L18" s="12">
        <v>11</v>
      </c>
      <c r="M18" s="12">
        <v>1</v>
      </c>
      <c r="N18" s="12">
        <f t="shared" si="10"/>
        <v>8</v>
      </c>
      <c r="O18" s="12">
        <v>8</v>
      </c>
      <c r="P18" s="12">
        <v>0</v>
      </c>
      <c r="Q18" s="12">
        <f t="shared" si="11"/>
        <v>47</v>
      </c>
      <c r="R18" s="12">
        <f t="shared" si="12"/>
        <v>55</v>
      </c>
      <c r="S18" s="12">
        <f t="shared" si="13"/>
        <v>0</v>
      </c>
      <c r="T18" s="12">
        <v>0</v>
      </c>
      <c r="U18" s="12">
        <f t="shared" si="14"/>
        <v>0</v>
      </c>
      <c r="V18" s="12">
        <v>0</v>
      </c>
      <c r="W18" s="12">
        <f t="shared" si="15"/>
        <v>2</v>
      </c>
      <c r="X18" s="12">
        <v>2</v>
      </c>
      <c r="Y18" s="12">
        <v>0</v>
      </c>
      <c r="Z18" s="12">
        <f t="shared" si="16"/>
        <v>100</v>
      </c>
      <c r="AA18" s="12">
        <v>45</v>
      </c>
      <c r="AB18" s="12">
        <v>55</v>
      </c>
      <c r="AC18" s="12">
        <f t="shared" si="17"/>
        <v>0</v>
      </c>
      <c r="AD18" s="12">
        <v>0</v>
      </c>
      <c r="AE18" s="12">
        <f t="shared" si="18"/>
        <v>3</v>
      </c>
      <c r="AF18" s="12">
        <v>3</v>
      </c>
      <c r="AG18" s="12">
        <f t="shared" si="19"/>
        <v>0</v>
      </c>
      <c r="AH18" s="12">
        <v>0</v>
      </c>
      <c r="AI18" s="12">
        <f t="shared" si="20"/>
        <v>108</v>
      </c>
      <c r="AJ18" s="12">
        <v>51</v>
      </c>
      <c r="AK18" s="12">
        <v>56</v>
      </c>
      <c r="AL18" s="13">
        <v>1</v>
      </c>
    </row>
    <row r="19" spans="1:38" x14ac:dyDescent="0.2">
      <c r="A19" s="6" t="s">
        <v>16</v>
      </c>
      <c r="B19" s="12">
        <f t="shared" si="2"/>
        <v>71</v>
      </c>
      <c r="C19" s="12">
        <f t="shared" si="3"/>
        <v>34</v>
      </c>
      <c r="D19" s="12">
        <f t="shared" si="4"/>
        <v>5</v>
      </c>
      <c r="E19" s="12">
        <f t="shared" si="5"/>
        <v>32</v>
      </c>
      <c r="F19" s="12">
        <f t="shared" si="6"/>
        <v>24</v>
      </c>
      <c r="G19" s="12">
        <f t="shared" si="7"/>
        <v>1</v>
      </c>
      <c r="H19" s="12">
        <f t="shared" si="8"/>
        <v>15</v>
      </c>
      <c r="I19" s="12">
        <v>15</v>
      </c>
      <c r="J19" s="12">
        <v>0</v>
      </c>
      <c r="K19" s="12">
        <f t="shared" si="9"/>
        <v>6</v>
      </c>
      <c r="L19" s="12">
        <v>5</v>
      </c>
      <c r="M19" s="12">
        <v>1</v>
      </c>
      <c r="N19" s="12">
        <f t="shared" si="10"/>
        <v>4</v>
      </c>
      <c r="O19" s="12">
        <v>4</v>
      </c>
      <c r="P19" s="12">
        <v>0</v>
      </c>
      <c r="Q19" s="12">
        <f t="shared" si="11"/>
        <v>7</v>
      </c>
      <c r="R19" s="12">
        <f t="shared" si="12"/>
        <v>31</v>
      </c>
      <c r="S19" s="12">
        <f t="shared" si="13"/>
        <v>1</v>
      </c>
      <c r="T19" s="12">
        <v>1</v>
      </c>
      <c r="U19" s="12">
        <f t="shared" si="14"/>
        <v>0</v>
      </c>
      <c r="V19" s="12">
        <v>0</v>
      </c>
      <c r="W19" s="12">
        <f t="shared" si="15"/>
        <v>0</v>
      </c>
      <c r="X19" s="12">
        <v>0</v>
      </c>
      <c r="Y19" s="12">
        <v>0</v>
      </c>
      <c r="Z19" s="12">
        <f t="shared" si="16"/>
        <v>37</v>
      </c>
      <c r="AA19" s="12">
        <v>6</v>
      </c>
      <c r="AB19" s="12">
        <v>31</v>
      </c>
      <c r="AC19" s="12">
        <f t="shared" si="17"/>
        <v>0</v>
      </c>
      <c r="AD19" s="12">
        <v>0</v>
      </c>
      <c r="AE19" s="12">
        <f t="shared" si="18"/>
        <v>0</v>
      </c>
      <c r="AF19" s="12">
        <v>0</v>
      </c>
      <c r="AG19" s="12">
        <f t="shared" si="19"/>
        <v>0</v>
      </c>
      <c r="AH19" s="12">
        <v>0</v>
      </c>
      <c r="AI19" s="12">
        <f t="shared" si="20"/>
        <v>8</v>
      </c>
      <c r="AJ19" s="12">
        <v>3</v>
      </c>
      <c r="AK19" s="12">
        <v>5</v>
      </c>
      <c r="AL19" s="13">
        <v>0</v>
      </c>
    </row>
    <row r="20" spans="1:38" x14ac:dyDescent="0.2">
      <c r="A20" s="6" t="s">
        <v>17</v>
      </c>
      <c r="B20" s="12">
        <f t="shared" si="2"/>
        <v>107</v>
      </c>
      <c r="C20" s="12">
        <f t="shared" si="3"/>
        <v>61</v>
      </c>
      <c r="D20" s="12">
        <f t="shared" si="4"/>
        <v>0</v>
      </c>
      <c r="E20" s="12">
        <f t="shared" si="5"/>
        <v>46</v>
      </c>
      <c r="F20" s="12">
        <f t="shared" si="6"/>
        <v>37</v>
      </c>
      <c r="G20" s="12">
        <f t="shared" si="7"/>
        <v>3</v>
      </c>
      <c r="H20" s="12">
        <f t="shared" si="8"/>
        <v>36</v>
      </c>
      <c r="I20" s="12">
        <v>33</v>
      </c>
      <c r="J20" s="12">
        <v>3</v>
      </c>
      <c r="K20" s="12">
        <f t="shared" si="9"/>
        <v>4</v>
      </c>
      <c r="L20" s="12">
        <v>4</v>
      </c>
      <c r="M20" s="12">
        <v>0</v>
      </c>
      <c r="N20" s="12">
        <f t="shared" si="10"/>
        <v>0</v>
      </c>
      <c r="O20" s="12">
        <v>0</v>
      </c>
      <c r="P20" s="12">
        <v>0</v>
      </c>
      <c r="Q20" s="12">
        <f t="shared" si="11"/>
        <v>22</v>
      </c>
      <c r="R20" s="12">
        <f t="shared" si="12"/>
        <v>41</v>
      </c>
      <c r="S20" s="12">
        <f t="shared" si="13"/>
        <v>0</v>
      </c>
      <c r="T20" s="12">
        <v>0</v>
      </c>
      <c r="U20" s="12">
        <f t="shared" si="14"/>
        <v>0</v>
      </c>
      <c r="V20" s="12">
        <v>0</v>
      </c>
      <c r="W20" s="12">
        <f t="shared" si="15"/>
        <v>2</v>
      </c>
      <c r="X20" s="12">
        <v>1</v>
      </c>
      <c r="Y20" s="12">
        <v>1</v>
      </c>
      <c r="Z20" s="12">
        <f t="shared" si="16"/>
        <v>61</v>
      </c>
      <c r="AA20" s="12">
        <v>21</v>
      </c>
      <c r="AB20" s="12">
        <v>40</v>
      </c>
      <c r="AC20" s="12">
        <f t="shared" si="17"/>
        <v>0</v>
      </c>
      <c r="AD20" s="12">
        <v>0</v>
      </c>
      <c r="AE20" s="12">
        <f t="shared" si="18"/>
        <v>1</v>
      </c>
      <c r="AF20" s="12">
        <v>1</v>
      </c>
      <c r="AG20" s="12">
        <f t="shared" si="19"/>
        <v>0</v>
      </c>
      <c r="AH20" s="12">
        <v>0</v>
      </c>
      <c r="AI20" s="12">
        <f t="shared" si="20"/>
        <v>3</v>
      </c>
      <c r="AJ20" s="12">
        <v>1</v>
      </c>
      <c r="AK20" s="12">
        <v>0</v>
      </c>
      <c r="AL20" s="13">
        <v>2</v>
      </c>
    </row>
    <row r="21" spans="1:38" x14ac:dyDescent="0.2">
      <c r="A21" s="6" t="s">
        <v>18</v>
      </c>
      <c r="B21" s="12">
        <f t="shared" si="2"/>
        <v>109</v>
      </c>
      <c r="C21" s="12">
        <f t="shared" si="3"/>
        <v>84</v>
      </c>
      <c r="D21" s="12">
        <f t="shared" si="4"/>
        <v>2</v>
      </c>
      <c r="E21" s="12">
        <f t="shared" si="5"/>
        <v>23</v>
      </c>
      <c r="F21" s="12">
        <f t="shared" si="6"/>
        <v>63</v>
      </c>
      <c r="G21" s="12">
        <f t="shared" si="7"/>
        <v>5</v>
      </c>
      <c r="H21" s="12">
        <f t="shared" si="8"/>
        <v>60</v>
      </c>
      <c r="I21" s="12">
        <v>59</v>
      </c>
      <c r="J21" s="12">
        <v>1</v>
      </c>
      <c r="K21" s="12">
        <f t="shared" si="9"/>
        <v>3</v>
      </c>
      <c r="L21" s="12">
        <v>2</v>
      </c>
      <c r="M21" s="12">
        <v>1</v>
      </c>
      <c r="N21" s="12">
        <f t="shared" si="10"/>
        <v>5</v>
      </c>
      <c r="O21" s="12">
        <v>2</v>
      </c>
      <c r="P21" s="12">
        <v>3</v>
      </c>
      <c r="Q21" s="12">
        <f t="shared" si="11"/>
        <v>14</v>
      </c>
      <c r="R21" s="12">
        <f t="shared" si="12"/>
        <v>17</v>
      </c>
      <c r="S21" s="12">
        <f t="shared" si="13"/>
        <v>1</v>
      </c>
      <c r="T21" s="12">
        <v>1</v>
      </c>
      <c r="U21" s="12">
        <f t="shared" si="14"/>
        <v>0</v>
      </c>
      <c r="V21" s="12">
        <v>0</v>
      </c>
      <c r="W21" s="12">
        <f t="shared" si="15"/>
        <v>1</v>
      </c>
      <c r="X21" s="12">
        <v>0</v>
      </c>
      <c r="Y21" s="12">
        <v>1</v>
      </c>
      <c r="Z21" s="12">
        <f t="shared" si="16"/>
        <v>29</v>
      </c>
      <c r="AA21" s="12">
        <v>13</v>
      </c>
      <c r="AB21" s="12">
        <v>16</v>
      </c>
      <c r="AC21" s="12">
        <f t="shared" si="17"/>
        <v>0</v>
      </c>
      <c r="AD21" s="12">
        <v>0</v>
      </c>
      <c r="AE21" s="12">
        <f t="shared" si="18"/>
        <v>0</v>
      </c>
      <c r="AF21" s="12">
        <v>0</v>
      </c>
      <c r="AG21" s="12">
        <f t="shared" si="19"/>
        <v>0</v>
      </c>
      <c r="AH21" s="12">
        <v>0</v>
      </c>
      <c r="AI21" s="12">
        <f t="shared" si="20"/>
        <v>10</v>
      </c>
      <c r="AJ21" s="12">
        <v>7</v>
      </c>
      <c r="AK21" s="12">
        <v>2</v>
      </c>
      <c r="AL21" s="13">
        <v>1</v>
      </c>
    </row>
    <row r="22" spans="1:38" x14ac:dyDescent="0.2">
      <c r="A22" s="6" t="s">
        <v>19</v>
      </c>
      <c r="B22" s="12">
        <f t="shared" si="2"/>
        <v>84</v>
      </c>
      <c r="C22" s="12">
        <f t="shared" si="3"/>
        <v>41</v>
      </c>
      <c r="D22" s="12">
        <f t="shared" si="4"/>
        <v>41</v>
      </c>
      <c r="E22" s="12">
        <f t="shared" si="5"/>
        <v>2</v>
      </c>
      <c r="F22" s="12">
        <f t="shared" si="6"/>
        <v>30</v>
      </c>
      <c r="G22" s="12">
        <f t="shared" si="7"/>
        <v>1</v>
      </c>
      <c r="H22" s="12">
        <f t="shared" si="8"/>
        <v>29</v>
      </c>
      <c r="I22" s="12">
        <v>29</v>
      </c>
      <c r="J22" s="12">
        <v>0</v>
      </c>
      <c r="K22" s="12">
        <f t="shared" si="9"/>
        <v>2</v>
      </c>
      <c r="L22" s="12">
        <v>1</v>
      </c>
      <c r="M22" s="12">
        <v>1</v>
      </c>
      <c r="N22" s="12">
        <f t="shared" si="10"/>
        <v>0</v>
      </c>
      <c r="O22" s="12">
        <v>0</v>
      </c>
      <c r="P22" s="12">
        <v>0</v>
      </c>
      <c r="Q22" s="12">
        <f t="shared" si="11"/>
        <v>3</v>
      </c>
      <c r="R22" s="12">
        <f t="shared" si="12"/>
        <v>1</v>
      </c>
      <c r="S22" s="12">
        <f t="shared" si="13"/>
        <v>0</v>
      </c>
      <c r="T22" s="12">
        <v>0</v>
      </c>
      <c r="U22" s="12">
        <f t="shared" si="14"/>
        <v>0</v>
      </c>
      <c r="V22" s="12">
        <v>0</v>
      </c>
      <c r="W22" s="12">
        <f t="shared" si="15"/>
        <v>0</v>
      </c>
      <c r="X22" s="12">
        <v>0</v>
      </c>
      <c r="Y22" s="12">
        <v>0</v>
      </c>
      <c r="Z22" s="12">
        <f t="shared" si="16"/>
        <v>4</v>
      </c>
      <c r="AA22" s="12">
        <v>3</v>
      </c>
      <c r="AB22" s="12">
        <v>1</v>
      </c>
      <c r="AC22" s="12">
        <f t="shared" si="17"/>
        <v>0</v>
      </c>
      <c r="AD22" s="12">
        <v>0</v>
      </c>
      <c r="AE22" s="12">
        <f t="shared" si="18"/>
        <v>0</v>
      </c>
      <c r="AF22" s="12">
        <v>0</v>
      </c>
      <c r="AG22" s="12">
        <f t="shared" si="19"/>
        <v>0</v>
      </c>
      <c r="AH22" s="12">
        <v>0</v>
      </c>
      <c r="AI22" s="12">
        <f t="shared" si="20"/>
        <v>49</v>
      </c>
      <c r="AJ22" s="12">
        <v>8</v>
      </c>
      <c r="AK22" s="12">
        <v>41</v>
      </c>
      <c r="AL22" s="13">
        <v>0</v>
      </c>
    </row>
    <row r="23" spans="1:38" x14ac:dyDescent="0.2">
      <c r="A23" s="6" t="s">
        <v>20</v>
      </c>
      <c r="B23" s="12">
        <f t="shared" si="2"/>
        <v>44</v>
      </c>
      <c r="C23" s="12">
        <f t="shared" si="3"/>
        <v>37</v>
      </c>
      <c r="D23" s="12">
        <f t="shared" si="4"/>
        <v>3</v>
      </c>
      <c r="E23" s="12">
        <f t="shared" si="5"/>
        <v>4</v>
      </c>
      <c r="F23" s="12">
        <f t="shared" si="6"/>
        <v>27</v>
      </c>
      <c r="G23" s="12">
        <f t="shared" si="7"/>
        <v>2</v>
      </c>
      <c r="H23" s="12">
        <f t="shared" si="8"/>
        <v>21</v>
      </c>
      <c r="I23" s="12">
        <v>20</v>
      </c>
      <c r="J23" s="12">
        <v>1</v>
      </c>
      <c r="K23" s="12">
        <f t="shared" si="9"/>
        <v>4</v>
      </c>
      <c r="L23" s="12">
        <v>4</v>
      </c>
      <c r="M23" s="12">
        <v>0</v>
      </c>
      <c r="N23" s="12">
        <f t="shared" si="10"/>
        <v>4</v>
      </c>
      <c r="O23" s="12">
        <v>3</v>
      </c>
      <c r="P23" s="12">
        <v>1</v>
      </c>
      <c r="Q23" s="12">
        <f t="shared" si="11"/>
        <v>1</v>
      </c>
      <c r="R23" s="12">
        <f t="shared" si="12"/>
        <v>2</v>
      </c>
      <c r="S23" s="12">
        <f t="shared" si="13"/>
        <v>0</v>
      </c>
      <c r="T23" s="12">
        <v>0</v>
      </c>
      <c r="U23" s="12">
        <f t="shared" si="14"/>
        <v>0</v>
      </c>
      <c r="V23" s="12">
        <v>0</v>
      </c>
      <c r="W23" s="12">
        <f t="shared" si="15"/>
        <v>2</v>
      </c>
      <c r="X23" s="12">
        <v>1</v>
      </c>
      <c r="Y23" s="12">
        <v>1</v>
      </c>
      <c r="Z23" s="12">
        <f t="shared" si="16"/>
        <v>1</v>
      </c>
      <c r="AA23" s="12">
        <v>0</v>
      </c>
      <c r="AB23" s="12">
        <v>1</v>
      </c>
      <c r="AC23" s="12">
        <f t="shared" si="17"/>
        <v>0</v>
      </c>
      <c r="AD23" s="12">
        <v>0</v>
      </c>
      <c r="AE23" s="12">
        <f t="shared" si="18"/>
        <v>1</v>
      </c>
      <c r="AF23" s="12">
        <v>1</v>
      </c>
      <c r="AG23" s="12">
        <f t="shared" si="19"/>
        <v>0</v>
      </c>
      <c r="AH23" s="12">
        <v>0</v>
      </c>
      <c r="AI23" s="12">
        <f t="shared" si="20"/>
        <v>11</v>
      </c>
      <c r="AJ23" s="12">
        <v>8</v>
      </c>
      <c r="AK23" s="12">
        <v>3</v>
      </c>
      <c r="AL23" s="13">
        <v>0</v>
      </c>
    </row>
    <row r="24" spans="1:38" x14ac:dyDescent="0.2">
      <c r="A24" s="6" t="s">
        <v>21</v>
      </c>
      <c r="B24" s="12">
        <f t="shared" si="2"/>
        <v>349</v>
      </c>
      <c r="C24" s="12">
        <f t="shared" si="3"/>
        <v>199</v>
      </c>
      <c r="D24" s="12">
        <f t="shared" si="4"/>
        <v>23</v>
      </c>
      <c r="E24" s="12">
        <f t="shared" si="5"/>
        <v>127</v>
      </c>
      <c r="F24" s="12">
        <f t="shared" si="6"/>
        <v>131</v>
      </c>
      <c r="G24" s="12">
        <f t="shared" si="7"/>
        <v>3</v>
      </c>
      <c r="H24" s="12">
        <f t="shared" si="8"/>
        <v>115</v>
      </c>
      <c r="I24" s="12">
        <v>113</v>
      </c>
      <c r="J24" s="12">
        <v>2</v>
      </c>
      <c r="K24" s="12">
        <f t="shared" si="9"/>
        <v>11</v>
      </c>
      <c r="L24" s="12">
        <v>11</v>
      </c>
      <c r="M24" s="12">
        <v>0</v>
      </c>
      <c r="N24" s="12">
        <f t="shared" si="10"/>
        <v>8</v>
      </c>
      <c r="O24" s="12">
        <v>7</v>
      </c>
      <c r="P24" s="12">
        <v>1</v>
      </c>
      <c r="Q24" s="12">
        <f t="shared" si="11"/>
        <v>56</v>
      </c>
      <c r="R24" s="12">
        <f t="shared" si="12"/>
        <v>124</v>
      </c>
      <c r="S24" s="12">
        <f t="shared" si="13"/>
        <v>0</v>
      </c>
      <c r="T24" s="12">
        <v>0</v>
      </c>
      <c r="U24" s="12">
        <f t="shared" si="14"/>
        <v>0</v>
      </c>
      <c r="V24" s="12">
        <v>0</v>
      </c>
      <c r="W24" s="12">
        <f t="shared" si="15"/>
        <v>5</v>
      </c>
      <c r="X24" s="12">
        <v>3</v>
      </c>
      <c r="Y24" s="12">
        <v>2</v>
      </c>
      <c r="Z24" s="12">
        <f t="shared" si="16"/>
        <v>175</v>
      </c>
      <c r="AA24" s="12">
        <v>53</v>
      </c>
      <c r="AB24" s="12">
        <v>122</v>
      </c>
      <c r="AC24" s="12">
        <f t="shared" si="17"/>
        <v>0</v>
      </c>
      <c r="AD24" s="12">
        <v>0</v>
      </c>
      <c r="AE24" s="12">
        <f t="shared" si="18"/>
        <v>4</v>
      </c>
      <c r="AF24" s="12">
        <v>4</v>
      </c>
      <c r="AG24" s="12">
        <f t="shared" si="19"/>
        <v>1</v>
      </c>
      <c r="AH24" s="12">
        <v>1</v>
      </c>
      <c r="AI24" s="12">
        <f t="shared" si="20"/>
        <v>30</v>
      </c>
      <c r="AJ24" s="12">
        <v>7</v>
      </c>
      <c r="AK24" s="12">
        <v>23</v>
      </c>
      <c r="AL24" s="13">
        <v>0</v>
      </c>
    </row>
    <row r="25" spans="1:38" x14ac:dyDescent="0.2">
      <c r="A25" s="6" t="s">
        <v>22</v>
      </c>
      <c r="B25" s="12">
        <f t="shared" si="2"/>
        <v>64</v>
      </c>
      <c r="C25" s="12">
        <f t="shared" si="3"/>
        <v>25</v>
      </c>
      <c r="D25" s="12">
        <f t="shared" si="4"/>
        <v>1</v>
      </c>
      <c r="E25" s="12">
        <f t="shared" si="5"/>
        <v>38</v>
      </c>
      <c r="F25" s="12">
        <f t="shared" si="6"/>
        <v>24</v>
      </c>
      <c r="G25" s="12">
        <f t="shared" si="7"/>
        <v>4</v>
      </c>
      <c r="H25" s="12">
        <f t="shared" si="8"/>
        <v>16</v>
      </c>
      <c r="I25" s="12">
        <v>16</v>
      </c>
      <c r="J25" s="12">
        <v>0</v>
      </c>
      <c r="K25" s="12">
        <f t="shared" si="9"/>
        <v>6</v>
      </c>
      <c r="L25" s="12">
        <v>4</v>
      </c>
      <c r="M25" s="12">
        <v>2</v>
      </c>
      <c r="N25" s="12">
        <f t="shared" si="10"/>
        <v>6</v>
      </c>
      <c r="O25" s="12">
        <v>4</v>
      </c>
      <c r="P25" s="12">
        <v>2</v>
      </c>
      <c r="Q25" s="12">
        <f t="shared" si="11"/>
        <v>1</v>
      </c>
      <c r="R25" s="12">
        <f t="shared" si="12"/>
        <v>34</v>
      </c>
      <c r="S25" s="12">
        <f t="shared" si="13"/>
        <v>0</v>
      </c>
      <c r="T25" s="12">
        <v>0</v>
      </c>
      <c r="U25" s="12">
        <f t="shared" si="14"/>
        <v>0</v>
      </c>
      <c r="V25" s="12">
        <v>0</v>
      </c>
      <c r="W25" s="12">
        <f t="shared" si="15"/>
        <v>0</v>
      </c>
      <c r="X25" s="12">
        <v>0</v>
      </c>
      <c r="Y25" s="12">
        <v>0</v>
      </c>
      <c r="Z25" s="12">
        <f t="shared" si="16"/>
        <v>35</v>
      </c>
      <c r="AA25" s="12">
        <v>1</v>
      </c>
      <c r="AB25" s="12">
        <v>34</v>
      </c>
      <c r="AC25" s="12">
        <f t="shared" si="17"/>
        <v>0</v>
      </c>
      <c r="AD25" s="12">
        <v>0</v>
      </c>
      <c r="AE25" s="12">
        <f t="shared" si="18"/>
        <v>0</v>
      </c>
      <c r="AF25" s="12">
        <v>0</v>
      </c>
      <c r="AG25" s="12">
        <f t="shared" si="19"/>
        <v>0</v>
      </c>
      <c r="AH25" s="12">
        <v>0</v>
      </c>
      <c r="AI25" s="12">
        <f t="shared" si="20"/>
        <v>1</v>
      </c>
      <c r="AJ25" s="12">
        <v>0</v>
      </c>
      <c r="AK25" s="12">
        <v>1</v>
      </c>
      <c r="AL25" s="13">
        <v>0</v>
      </c>
    </row>
    <row r="26" spans="1:38" x14ac:dyDescent="0.2">
      <c r="A26" s="6" t="s">
        <v>23</v>
      </c>
      <c r="B26" s="12">
        <f t="shared" si="2"/>
        <v>49</v>
      </c>
      <c r="C26" s="12">
        <f t="shared" si="3"/>
        <v>7</v>
      </c>
      <c r="D26" s="12">
        <f t="shared" si="4"/>
        <v>0</v>
      </c>
      <c r="E26" s="12">
        <f t="shared" si="5"/>
        <v>42</v>
      </c>
      <c r="F26" s="12">
        <f t="shared" si="6"/>
        <v>1</v>
      </c>
      <c r="G26" s="12">
        <f t="shared" si="7"/>
        <v>0</v>
      </c>
      <c r="H26" s="12">
        <f t="shared" si="8"/>
        <v>1</v>
      </c>
      <c r="I26" s="12">
        <v>1</v>
      </c>
      <c r="J26" s="12">
        <v>0</v>
      </c>
      <c r="K26" s="12">
        <f t="shared" si="9"/>
        <v>0</v>
      </c>
      <c r="L26" s="12">
        <v>0</v>
      </c>
      <c r="M26" s="12">
        <v>0</v>
      </c>
      <c r="N26" s="12">
        <f t="shared" si="10"/>
        <v>0</v>
      </c>
      <c r="O26" s="12">
        <v>0</v>
      </c>
      <c r="P26" s="12">
        <v>0</v>
      </c>
      <c r="Q26" s="12">
        <f t="shared" si="11"/>
        <v>6</v>
      </c>
      <c r="R26" s="12">
        <f t="shared" si="12"/>
        <v>42</v>
      </c>
      <c r="S26" s="12">
        <f t="shared" si="13"/>
        <v>0</v>
      </c>
      <c r="T26" s="12">
        <v>0</v>
      </c>
      <c r="U26" s="12">
        <f t="shared" si="14"/>
        <v>0</v>
      </c>
      <c r="V26" s="12">
        <v>0</v>
      </c>
      <c r="W26" s="12">
        <f t="shared" si="15"/>
        <v>0</v>
      </c>
      <c r="X26" s="12">
        <v>0</v>
      </c>
      <c r="Y26" s="12">
        <v>0</v>
      </c>
      <c r="Z26" s="12">
        <f t="shared" si="16"/>
        <v>48</v>
      </c>
      <c r="AA26" s="12">
        <v>6</v>
      </c>
      <c r="AB26" s="12">
        <v>42</v>
      </c>
      <c r="AC26" s="12">
        <f t="shared" si="17"/>
        <v>0</v>
      </c>
      <c r="AD26" s="12">
        <v>0</v>
      </c>
      <c r="AE26" s="12">
        <f t="shared" si="18"/>
        <v>0</v>
      </c>
      <c r="AF26" s="12">
        <v>0</v>
      </c>
      <c r="AG26" s="12">
        <f t="shared" si="19"/>
        <v>0</v>
      </c>
      <c r="AH26" s="12">
        <v>0</v>
      </c>
      <c r="AI26" s="12">
        <f t="shared" si="20"/>
        <v>0</v>
      </c>
      <c r="AJ26" s="12">
        <v>0</v>
      </c>
      <c r="AK26" s="12">
        <v>0</v>
      </c>
      <c r="AL26" s="13">
        <v>0</v>
      </c>
    </row>
    <row r="27" spans="1:38" x14ac:dyDescent="0.2">
      <c r="A27" s="6" t="s">
        <v>24</v>
      </c>
      <c r="B27" s="12">
        <f t="shared" si="2"/>
        <v>183</v>
      </c>
      <c r="C27" s="12">
        <f t="shared" si="3"/>
        <v>56</v>
      </c>
      <c r="D27" s="12">
        <f t="shared" si="4"/>
        <v>22</v>
      </c>
      <c r="E27" s="12">
        <f t="shared" si="5"/>
        <v>105</v>
      </c>
      <c r="F27" s="12">
        <f t="shared" si="6"/>
        <v>30</v>
      </c>
      <c r="G27" s="12">
        <f t="shared" si="7"/>
        <v>24</v>
      </c>
      <c r="H27" s="12">
        <f t="shared" si="8"/>
        <v>38</v>
      </c>
      <c r="I27" s="12">
        <v>26</v>
      </c>
      <c r="J27" s="12">
        <v>12</v>
      </c>
      <c r="K27" s="12">
        <f t="shared" si="9"/>
        <v>8</v>
      </c>
      <c r="L27" s="12">
        <v>2</v>
      </c>
      <c r="M27" s="12">
        <v>6</v>
      </c>
      <c r="N27" s="12">
        <f t="shared" si="10"/>
        <v>8</v>
      </c>
      <c r="O27" s="12">
        <v>2</v>
      </c>
      <c r="P27" s="12">
        <v>6</v>
      </c>
      <c r="Q27" s="12">
        <f t="shared" si="11"/>
        <v>3</v>
      </c>
      <c r="R27" s="12">
        <f t="shared" si="12"/>
        <v>77</v>
      </c>
      <c r="S27" s="12">
        <f t="shared" si="13"/>
        <v>0</v>
      </c>
      <c r="T27" s="12">
        <v>0</v>
      </c>
      <c r="U27" s="12">
        <f t="shared" si="14"/>
        <v>0</v>
      </c>
      <c r="V27" s="12">
        <v>0</v>
      </c>
      <c r="W27" s="12">
        <f t="shared" si="15"/>
        <v>1</v>
      </c>
      <c r="X27" s="12">
        <v>0</v>
      </c>
      <c r="Y27" s="12">
        <v>1</v>
      </c>
      <c r="Z27" s="12">
        <f t="shared" si="16"/>
        <v>79</v>
      </c>
      <c r="AA27" s="12">
        <v>3</v>
      </c>
      <c r="AB27" s="12">
        <v>76</v>
      </c>
      <c r="AC27" s="12">
        <f t="shared" si="17"/>
        <v>0</v>
      </c>
      <c r="AD27" s="12">
        <v>0</v>
      </c>
      <c r="AE27" s="12">
        <f t="shared" si="18"/>
        <v>0</v>
      </c>
      <c r="AF27" s="12">
        <v>0</v>
      </c>
      <c r="AG27" s="12">
        <f t="shared" si="19"/>
        <v>0</v>
      </c>
      <c r="AH27" s="12">
        <v>0</v>
      </c>
      <c r="AI27" s="12">
        <f t="shared" si="20"/>
        <v>49</v>
      </c>
      <c r="AJ27" s="12">
        <v>23</v>
      </c>
      <c r="AK27" s="12">
        <v>22</v>
      </c>
      <c r="AL27" s="13">
        <v>4</v>
      </c>
    </row>
    <row r="28" spans="1:38" x14ac:dyDescent="0.2">
      <c r="A28" s="6" t="s">
        <v>25</v>
      </c>
      <c r="B28" s="12">
        <f t="shared" si="2"/>
        <v>20</v>
      </c>
      <c r="C28" s="12">
        <f t="shared" si="3"/>
        <v>10</v>
      </c>
      <c r="D28" s="12">
        <f t="shared" si="4"/>
        <v>3</v>
      </c>
      <c r="E28" s="12">
        <f t="shared" si="5"/>
        <v>7</v>
      </c>
      <c r="F28" s="12">
        <f t="shared" si="6"/>
        <v>7</v>
      </c>
      <c r="G28" s="12">
        <f t="shared" si="7"/>
        <v>3</v>
      </c>
      <c r="H28" s="12">
        <f t="shared" si="8"/>
        <v>3</v>
      </c>
      <c r="I28" s="12">
        <v>3</v>
      </c>
      <c r="J28" s="12">
        <v>0</v>
      </c>
      <c r="K28" s="12">
        <f t="shared" si="9"/>
        <v>3</v>
      </c>
      <c r="L28" s="12">
        <v>3</v>
      </c>
      <c r="M28" s="12"/>
      <c r="N28" s="12">
        <f t="shared" si="10"/>
        <v>4</v>
      </c>
      <c r="O28" s="12">
        <v>1</v>
      </c>
      <c r="P28" s="12">
        <v>3</v>
      </c>
      <c r="Q28" s="12">
        <f t="shared" si="11"/>
        <v>1</v>
      </c>
      <c r="R28" s="12">
        <f t="shared" si="12"/>
        <v>4</v>
      </c>
      <c r="S28" s="12">
        <f t="shared" si="13"/>
        <v>0</v>
      </c>
      <c r="T28" s="12">
        <v>0</v>
      </c>
      <c r="U28" s="12">
        <f t="shared" si="14"/>
        <v>0</v>
      </c>
      <c r="V28" s="12">
        <v>0</v>
      </c>
      <c r="W28" s="12">
        <f t="shared" si="15"/>
        <v>0</v>
      </c>
      <c r="X28" s="12">
        <v>0</v>
      </c>
      <c r="Y28" s="12">
        <v>0</v>
      </c>
      <c r="Z28" s="12">
        <f t="shared" si="16"/>
        <v>5</v>
      </c>
      <c r="AA28" s="12">
        <v>1</v>
      </c>
      <c r="AB28" s="12">
        <v>4</v>
      </c>
      <c r="AC28" s="12">
        <f t="shared" si="17"/>
        <v>0</v>
      </c>
      <c r="AD28" s="12">
        <v>0</v>
      </c>
      <c r="AE28" s="12">
        <f t="shared" si="18"/>
        <v>0</v>
      </c>
      <c r="AF28" s="12">
        <v>0</v>
      </c>
      <c r="AG28" s="12">
        <f t="shared" si="19"/>
        <v>0</v>
      </c>
      <c r="AH28" s="12">
        <v>0</v>
      </c>
      <c r="AI28" s="12">
        <f t="shared" si="20"/>
        <v>5</v>
      </c>
      <c r="AJ28" s="12">
        <v>2</v>
      </c>
      <c r="AK28" s="12">
        <v>3</v>
      </c>
      <c r="AL28" s="13">
        <v>0</v>
      </c>
    </row>
    <row r="29" spans="1:38" x14ac:dyDescent="0.2">
      <c r="A29" s="6" t="s">
        <v>26</v>
      </c>
      <c r="B29" s="12">
        <f t="shared" si="2"/>
        <v>55</v>
      </c>
      <c r="C29" s="12">
        <f t="shared" si="3"/>
        <v>26</v>
      </c>
      <c r="D29" s="12">
        <f t="shared" si="4"/>
        <v>0</v>
      </c>
      <c r="E29" s="12">
        <f t="shared" si="5"/>
        <v>29</v>
      </c>
      <c r="F29" s="12">
        <f t="shared" si="6"/>
        <v>22</v>
      </c>
      <c r="G29" s="12">
        <f t="shared" si="7"/>
        <v>12</v>
      </c>
      <c r="H29" s="12">
        <f t="shared" si="8"/>
        <v>23</v>
      </c>
      <c r="I29" s="12">
        <v>15</v>
      </c>
      <c r="J29" s="12">
        <v>8</v>
      </c>
      <c r="K29" s="12">
        <f t="shared" si="9"/>
        <v>8</v>
      </c>
      <c r="L29" s="12">
        <v>5</v>
      </c>
      <c r="M29" s="12">
        <v>3</v>
      </c>
      <c r="N29" s="12">
        <f t="shared" si="10"/>
        <v>3</v>
      </c>
      <c r="O29" s="12">
        <v>2</v>
      </c>
      <c r="P29" s="12">
        <v>1</v>
      </c>
      <c r="Q29" s="12">
        <f t="shared" si="11"/>
        <v>4</v>
      </c>
      <c r="R29" s="12">
        <f t="shared" si="12"/>
        <v>17</v>
      </c>
      <c r="S29" s="12">
        <f t="shared" si="13"/>
        <v>0</v>
      </c>
      <c r="T29" s="12">
        <v>0</v>
      </c>
      <c r="U29" s="12">
        <f t="shared" si="14"/>
        <v>0</v>
      </c>
      <c r="V29" s="12">
        <v>0</v>
      </c>
      <c r="W29" s="12">
        <f t="shared" si="15"/>
        <v>1</v>
      </c>
      <c r="X29" s="12">
        <v>0</v>
      </c>
      <c r="Y29" s="12">
        <v>1</v>
      </c>
      <c r="Z29" s="12">
        <f t="shared" si="16"/>
        <v>20</v>
      </c>
      <c r="AA29" s="12">
        <v>4</v>
      </c>
      <c r="AB29" s="12">
        <v>16</v>
      </c>
      <c r="AC29" s="12">
        <f t="shared" si="17"/>
        <v>0</v>
      </c>
      <c r="AD29" s="12">
        <v>0</v>
      </c>
      <c r="AE29" s="12">
        <f t="shared" si="18"/>
        <v>0</v>
      </c>
      <c r="AF29" s="12">
        <v>0</v>
      </c>
      <c r="AG29" s="12">
        <f t="shared" si="19"/>
        <v>0</v>
      </c>
      <c r="AH29" s="12">
        <v>0</v>
      </c>
      <c r="AI29" s="12">
        <f t="shared" si="20"/>
        <v>0</v>
      </c>
      <c r="AJ29" s="12">
        <v>0</v>
      </c>
      <c r="AK29" s="12">
        <v>0</v>
      </c>
      <c r="AL29" s="13">
        <v>0</v>
      </c>
    </row>
    <row r="30" spans="1:38" x14ac:dyDescent="0.2">
      <c r="A30" s="6" t="s">
        <v>27</v>
      </c>
      <c r="B30" s="12">
        <f t="shared" si="2"/>
        <v>40</v>
      </c>
      <c r="C30" s="12">
        <f t="shared" si="3"/>
        <v>30</v>
      </c>
      <c r="D30" s="12">
        <f t="shared" si="4"/>
        <v>0</v>
      </c>
      <c r="E30" s="12">
        <f t="shared" si="5"/>
        <v>10</v>
      </c>
      <c r="F30" s="12">
        <f t="shared" si="6"/>
        <v>29</v>
      </c>
      <c r="G30" s="12">
        <f t="shared" si="7"/>
        <v>2</v>
      </c>
      <c r="H30" s="12">
        <f t="shared" si="8"/>
        <v>25</v>
      </c>
      <c r="I30" s="12">
        <v>24</v>
      </c>
      <c r="J30" s="12">
        <v>1</v>
      </c>
      <c r="K30" s="12">
        <f t="shared" si="9"/>
        <v>4</v>
      </c>
      <c r="L30" s="12">
        <v>3</v>
      </c>
      <c r="M30" s="12">
        <v>1</v>
      </c>
      <c r="N30" s="12">
        <f t="shared" si="10"/>
        <v>2</v>
      </c>
      <c r="O30" s="12">
        <v>2</v>
      </c>
      <c r="P30" s="12">
        <v>0</v>
      </c>
      <c r="Q30" s="12">
        <f t="shared" si="11"/>
        <v>0</v>
      </c>
      <c r="R30" s="12">
        <f t="shared" si="12"/>
        <v>8</v>
      </c>
      <c r="S30" s="12">
        <f t="shared" si="13"/>
        <v>0</v>
      </c>
      <c r="T30" s="12">
        <v>0</v>
      </c>
      <c r="U30" s="12">
        <f t="shared" si="14"/>
        <v>0</v>
      </c>
      <c r="V30" s="12">
        <v>0</v>
      </c>
      <c r="W30" s="12">
        <f t="shared" si="15"/>
        <v>0</v>
      </c>
      <c r="X30" s="12">
        <v>0</v>
      </c>
      <c r="Y30" s="12">
        <v>0</v>
      </c>
      <c r="Z30" s="12">
        <f t="shared" si="16"/>
        <v>8</v>
      </c>
      <c r="AA30" s="12">
        <v>0</v>
      </c>
      <c r="AB30" s="12">
        <v>8</v>
      </c>
      <c r="AC30" s="12">
        <f t="shared" si="17"/>
        <v>0</v>
      </c>
      <c r="AD30" s="12">
        <v>0</v>
      </c>
      <c r="AE30" s="12">
        <f t="shared" si="18"/>
        <v>0</v>
      </c>
      <c r="AF30" s="12">
        <v>0</v>
      </c>
      <c r="AG30" s="12">
        <f t="shared" si="19"/>
        <v>0</v>
      </c>
      <c r="AH30" s="12">
        <v>0</v>
      </c>
      <c r="AI30" s="12">
        <f t="shared" si="20"/>
        <v>1</v>
      </c>
      <c r="AJ30" s="12">
        <v>1</v>
      </c>
      <c r="AK30" s="12">
        <v>0</v>
      </c>
      <c r="AL30" s="13">
        <v>0</v>
      </c>
    </row>
    <row r="31" spans="1:38" x14ac:dyDescent="0.2">
      <c r="A31" s="6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x14ac:dyDescent="0.2">
      <c r="A32" s="9" t="s">
        <v>5</v>
      </c>
      <c r="B32" s="14">
        <f>SUM(B34:B38)</f>
        <v>14</v>
      </c>
      <c r="C32" s="14">
        <f t="shared" ref="C32:AL32" si="21">SUM(C34:C38)</f>
        <v>12</v>
      </c>
      <c r="D32" s="14">
        <f t="shared" si="21"/>
        <v>0</v>
      </c>
      <c r="E32" s="14">
        <f t="shared" si="21"/>
        <v>2</v>
      </c>
      <c r="F32" s="14">
        <f t="shared" si="21"/>
        <v>10</v>
      </c>
      <c r="G32" s="14">
        <f t="shared" si="21"/>
        <v>0</v>
      </c>
      <c r="H32" s="14">
        <f t="shared" si="21"/>
        <v>6</v>
      </c>
      <c r="I32" s="14">
        <f t="shared" si="21"/>
        <v>6</v>
      </c>
      <c r="J32" s="14">
        <f t="shared" si="21"/>
        <v>0</v>
      </c>
      <c r="K32" s="14">
        <f t="shared" si="21"/>
        <v>2</v>
      </c>
      <c r="L32" s="14">
        <f t="shared" si="21"/>
        <v>2</v>
      </c>
      <c r="M32" s="14">
        <f t="shared" si="21"/>
        <v>0</v>
      </c>
      <c r="N32" s="14">
        <f t="shared" si="21"/>
        <v>2</v>
      </c>
      <c r="O32" s="14">
        <f t="shared" si="21"/>
        <v>2</v>
      </c>
      <c r="P32" s="14">
        <f t="shared" si="21"/>
        <v>0</v>
      </c>
      <c r="Q32" s="14">
        <f t="shared" si="21"/>
        <v>1</v>
      </c>
      <c r="R32" s="14">
        <f t="shared" si="21"/>
        <v>2</v>
      </c>
      <c r="S32" s="14">
        <f t="shared" si="21"/>
        <v>0</v>
      </c>
      <c r="T32" s="14">
        <f t="shared" si="21"/>
        <v>0</v>
      </c>
      <c r="U32" s="14">
        <f t="shared" si="21"/>
        <v>0</v>
      </c>
      <c r="V32" s="14">
        <f t="shared" si="21"/>
        <v>0</v>
      </c>
      <c r="W32" s="14">
        <f t="shared" si="21"/>
        <v>0</v>
      </c>
      <c r="X32" s="14">
        <f t="shared" si="21"/>
        <v>0</v>
      </c>
      <c r="Y32" s="14">
        <f t="shared" si="21"/>
        <v>0</v>
      </c>
      <c r="Z32" s="14">
        <f t="shared" si="21"/>
        <v>3</v>
      </c>
      <c r="AA32" s="14">
        <f t="shared" si="21"/>
        <v>1</v>
      </c>
      <c r="AB32" s="14">
        <f t="shared" si="21"/>
        <v>2</v>
      </c>
      <c r="AC32" s="14">
        <f t="shared" si="21"/>
        <v>0</v>
      </c>
      <c r="AD32" s="14">
        <f t="shared" si="21"/>
        <v>0</v>
      </c>
      <c r="AE32" s="14">
        <f t="shared" si="21"/>
        <v>0</v>
      </c>
      <c r="AF32" s="14">
        <f t="shared" si="21"/>
        <v>0</v>
      </c>
      <c r="AG32" s="14">
        <f t="shared" si="21"/>
        <v>0</v>
      </c>
      <c r="AH32" s="14">
        <f t="shared" si="21"/>
        <v>0</v>
      </c>
      <c r="AI32" s="14">
        <f t="shared" si="21"/>
        <v>1</v>
      </c>
      <c r="AJ32" s="14">
        <f t="shared" si="21"/>
        <v>1</v>
      </c>
      <c r="AK32" s="14">
        <f t="shared" si="21"/>
        <v>0</v>
      </c>
      <c r="AL32" s="15">
        <f t="shared" si="21"/>
        <v>0</v>
      </c>
    </row>
    <row r="33" spans="1:38" x14ac:dyDescent="0.2">
      <c r="A33" s="6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1:38" x14ac:dyDescent="0.2">
      <c r="A34" s="6" t="s">
        <v>28</v>
      </c>
      <c r="B34" s="12">
        <f>C34+D34+E34</f>
        <v>2</v>
      </c>
      <c r="C34" s="12">
        <f>F34+Q34+AD34+AF34+AH34+AJ34</f>
        <v>1</v>
      </c>
      <c r="D34" s="12">
        <f>AK34</f>
        <v>0</v>
      </c>
      <c r="E34" s="12">
        <f>G34+R34+AL34</f>
        <v>1</v>
      </c>
      <c r="F34" s="12">
        <f t="shared" ref="F34:G38" si="22">I34+L34+O34</f>
        <v>1</v>
      </c>
      <c r="G34" s="12">
        <f t="shared" si="22"/>
        <v>0</v>
      </c>
      <c r="H34" s="12">
        <f>I34+J34</f>
        <v>1</v>
      </c>
      <c r="I34" s="12">
        <v>1</v>
      </c>
      <c r="J34" s="12">
        <v>0</v>
      </c>
      <c r="K34" s="12">
        <f>L34+M34</f>
        <v>0</v>
      </c>
      <c r="L34" s="12">
        <v>0</v>
      </c>
      <c r="M34" s="12">
        <v>0</v>
      </c>
      <c r="N34" s="12">
        <f>O34+P34</f>
        <v>0</v>
      </c>
      <c r="O34" s="12">
        <v>0</v>
      </c>
      <c r="P34" s="12">
        <v>0</v>
      </c>
      <c r="Q34" s="12">
        <f>T34+V34+X34+AA34</f>
        <v>0</v>
      </c>
      <c r="R34" s="12">
        <f>Y34+AB34</f>
        <v>1</v>
      </c>
      <c r="S34" s="12">
        <f>T34</f>
        <v>0</v>
      </c>
      <c r="T34" s="12">
        <v>0</v>
      </c>
      <c r="U34" s="12">
        <f>V34</f>
        <v>0</v>
      </c>
      <c r="V34" s="12">
        <v>0</v>
      </c>
      <c r="W34" s="12">
        <f>X34+Y34</f>
        <v>0</v>
      </c>
      <c r="X34" s="12">
        <v>0</v>
      </c>
      <c r="Y34" s="12">
        <v>0</v>
      </c>
      <c r="Z34" s="12">
        <f>AA34+AB34</f>
        <v>1</v>
      </c>
      <c r="AA34" s="12">
        <v>0</v>
      </c>
      <c r="AB34" s="12">
        <v>1</v>
      </c>
      <c r="AC34" s="12">
        <f>AD34</f>
        <v>0</v>
      </c>
      <c r="AD34" s="12">
        <v>0</v>
      </c>
      <c r="AE34" s="12">
        <f>AF34</f>
        <v>0</v>
      </c>
      <c r="AF34" s="12">
        <v>0</v>
      </c>
      <c r="AG34" s="12">
        <f>AH34</f>
        <v>0</v>
      </c>
      <c r="AH34" s="12">
        <v>0</v>
      </c>
      <c r="AI34" s="12">
        <f>AJ34+AK34+AL34</f>
        <v>0</v>
      </c>
      <c r="AJ34" s="12">
        <v>0</v>
      </c>
      <c r="AK34" s="12">
        <v>0</v>
      </c>
      <c r="AL34" s="13">
        <v>0</v>
      </c>
    </row>
    <row r="35" spans="1:38" x14ac:dyDescent="0.2">
      <c r="A35" s="6" t="s">
        <v>1</v>
      </c>
      <c r="B35" s="12">
        <f>C35+D35+E35</f>
        <v>9</v>
      </c>
      <c r="C35" s="12">
        <f>F35+Q35+AD35+AF35+AH35+AJ35</f>
        <v>9</v>
      </c>
      <c r="D35" s="12">
        <f>AK35</f>
        <v>0</v>
      </c>
      <c r="E35" s="12">
        <f>G35+R35+AL35</f>
        <v>0</v>
      </c>
      <c r="F35" s="12">
        <f t="shared" si="22"/>
        <v>9</v>
      </c>
      <c r="G35" s="12">
        <f t="shared" si="22"/>
        <v>0</v>
      </c>
      <c r="H35" s="12">
        <f>I35+J35</f>
        <v>5</v>
      </c>
      <c r="I35" s="12">
        <v>5</v>
      </c>
      <c r="J35" s="12">
        <v>0</v>
      </c>
      <c r="K35" s="12">
        <f>L35+M35</f>
        <v>2</v>
      </c>
      <c r="L35" s="12">
        <v>2</v>
      </c>
      <c r="M35" s="12"/>
      <c r="N35" s="12">
        <f>O35+P35</f>
        <v>2</v>
      </c>
      <c r="O35" s="12">
        <v>2</v>
      </c>
      <c r="P35" s="12">
        <v>0</v>
      </c>
      <c r="Q35" s="12">
        <f>T35+V35+X35+AA35</f>
        <v>0</v>
      </c>
      <c r="R35" s="12">
        <f>Y35+AB35</f>
        <v>0</v>
      </c>
      <c r="S35" s="12">
        <f>T35</f>
        <v>0</v>
      </c>
      <c r="T35" s="12">
        <v>0</v>
      </c>
      <c r="U35" s="12">
        <f>V35</f>
        <v>0</v>
      </c>
      <c r="V35" s="12">
        <v>0</v>
      </c>
      <c r="W35" s="12">
        <f>X35+Y35</f>
        <v>0</v>
      </c>
      <c r="X35" s="12">
        <v>0</v>
      </c>
      <c r="Y35" s="12">
        <v>0</v>
      </c>
      <c r="Z35" s="12">
        <f>AA35+AB35</f>
        <v>0</v>
      </c>
      <c r="AA35" s="12">
        <v>0</v>
      </c>
      <c r="AB35" s="12">
        <v>0</v>
      </c>
      <c r="AC35" s="12">
        <f>AD35</f>
        <v>0</v>
      </c>
      <c r="AD35" s="12">
        <v>0</v>
      </c>
      <c r="AE35" s="12">
        <f>AF35</f>
        <v>0</v>
      </c>
      <c r="AF35" s="12">
        <v>0</v>
      </c>
      <c r="AG35" s="12">
        <f>AH35</f>
        <v>0</v>
      </c>
      <c r="AH35" s="12">
        <v>0</v>
      </c>
      <c r="AI35" s="12">
        <f>AJ35+AK35+AL35</f>
        <v>0</v>
      </c>
      <c r="AJ35" s="12">
        <v>0</v>
      </c>
      <c r="AK35" s="12">
        <v>0</v>
      </c>
      <c r="AL35" s="13">
        <v>0</v>
      </c>
    </row>
    <row r="36" spans="1:38" x14ac:dyDescent="0.2">
      <c r="A36" s="6" t="s">
        <v>29</v>
      </c>
      <c r="B36" s="12">
        <f>C36+D36+E36</f>
        <v>1</v>
      </c>
      <c r="C36" s="12">
        <f>F36+Q36+AD36+AF36+AH36+AJ36</f>
        <v>1</v>
      </c>
      <c r="D36" s="12">
        <f>AK36</f>
        <v>0</v>
      </c>
      <c r="E36" s="12">
        <f>G36+R36+AL36</f>
        <v>0</v>
      </c>
      <c r="F36" s="12">
        <f t="shared" si="22"/>
        <v>0</v>
      </c>
      <c r="G36" s="12">
        <f t="shared" si="22"/>
        <v>0</v>
      </c>
      <c r="H36" s="12">
        <f>I36+J36</f>
        <v>0</v>
      </c>
      <c r="I36" s="12">
        <v>0</v>
      </c>
      <c r="J36" s="12">
        <v>0</v>
      </c>
      <c r="K36" s="12">
        <f>L36+M36</f>
        <v>0</v>
      </c>
      <c r="L36" s="12">
        <v>0</v>
      </c>
      <c r="M36" s="12">
        <v>0</v>
      </c>
      <c r="N36" s="12">
        <f>O36+P36</f>
        <v>0</v>
      </c>
      <c r="O36" s="12">
        <v>0</v>
      </c>
      <c r="P36" s="12">
        <v>0</v>
      </c>
      <c r="Q36" s="12">
        <f>T36+V36+X36+AA36</f>
        <v>0</v>
      </c>
      <c r="R36" s="12">
        <f>Y36+AB36</f>
        <v>0</v>
      </c>
      <c r="S36" s="12">
        <f>T36</f>
        <v>0</v>
      </c>
      <c r="T36" s="12">
        <v>0</v>
      </c>
      <c r="U36" s="12">
        <f>V36</f>
        <v>0</v>
      </c>
      <c r="V36" s="12">
        <v>0</v>
      </c>
      <c r="W36" s="12">
        <f>X36+Y36</f>
        <v>0</v>
      </c>
      <c r="X36" s="12">
        <v>0</v>
      </c>
      <c r="Y36" s="12">
        <v>0</v>
      </c>
      <c r="Z36" s="12">
        <f>AA36+AB36</f>
        <v>0</v>
      </c>
      <c r="AA36" s="12">
        <v>0</v>
      </c>
      <c r="AB36" s="12">
        <v>0</v>
      </c>
      <c r="AC36" s="12">
        <f>AD36</f>
        <v>0</v>
      </c>
      <c r="AD36" s="12">
        <v>0</v>
      </c>
      <c r="AE36" s="12">
        <f>AF36</f>
        <v>0</v>
      </c>
      <c r="AF36" s="12">
        <v>0</v>
      </c>
      <c r="AG36" s="12">
        <f>AH36</f>
        <v>0</v>
      </c>
      <c r="AH36" s="12">
        <v>0</v>
      </c>
      <c r="AI36" s="12">
        <f>AJ36+AK36+AL36</f>
        <v>1</v>
      </c>
      <c r="AJ36" s="12">
        <v>1</v>
      </c>
      <c r="AK36" s="12">
        <v>0</v>
      </c>
      <c r="AL36" s="13">
        <v>0</v>
      </c>
    </row>
    <row r="37" spans="1:38" x14ac:dyDescent="0.2">
      <c r="A37" s="6" t="s">
        <v>0</v>
      </c>
      <c r="B37" s="12">
        <f>C37+D37+E37</f>
        <v>1</v>
      </c>
      <c r="C37" s="12">
        <f>F37+Q37+AD37+AF37+AH37+AJ37</f>
        <v>0</v>
      </c>
      <c r="D37" s="12">
        <f>AK37</f>
        <v>0</v>
      </c>
      <c r="E37" s="12">
        <f>G37+R37+AL37</f>
        <v>1</v>
      </c>
      <c r="F37" s="12">
        <f t="shared" si="22"/>
        <v>0</v>
      </c>
      <c r="G37" s="12">
        <f t="shared" si="22"/>
        <v>0</v>
      </c>
      <c r="H37" s="12">
        <f>I37+J37</f>
        <v>0</v>
      </c>
      <c r="I37" s="12">
        <v>0</v>
      </c>
      <c r="J37" s="12">
        <v>0</v>
      </c>
      <c r="K37" s="12">
        <f>L37+M37</f>
        <v>0</v>
      </c>
      <c r="L37" s="12">
        <v>0</v>
      </c>
      <c r="M37" s="12">
        <v>0</v>
      </c>
      <c r="N37" s="12">
        <f>O37+P37</f>
        <v>0</v>
      </c>
      <c r="O37" s="12">
        <v>0</v>
      </c>
      <c r="P37" s="12">
        <v>0</v>
      </c>
      <c r="Q37" s="12">
        <f>T37+V37+X37+AA37</f>
        <v>0</v>
      </c>
      <c r="R37" s="12">
        <f>Y37+AB37</f>
        <v>1</v>
      </c>
      <c r="S37" s="12">
        <f>T37</f>
        <v>0</v>
      </c>
      <c r="T37" s="12">
        <v>0</v>
      </c>
      <c r="U37" s="12">
        <f>V37</f>
        <v>0</v>
      </c>
      <c r="V37" s="12">
        <v>0</v>
      </c>
      <c r="W37" s="12">
        <f>X37+Y37</f>
        <v>0</v>
      </c>
      <c r="X37" s="12">
        <v>0</v>
      </c>
      <c r="Y37" s="12">
        <v>0</v>
      </c>
      <c r="Z37" s="12">
        <f>AA37+AB37</f>
        <v>1</v>
      </c>
      <c r="AA37" s="12">
        <v>0</v>
      </c>
      <c r="AB37" s="12">
        <v>1</v>
      </c>
      <c r="AC37" s="12">
        <f>AD37</f>
        <v>0</v>
      </c>
      <c r="AD37" s="12">
        <v>0</v>
      </c>
      <c r="AE37" s="12">
        <f>AF37</f>
        <v>0</v>
      </c>
      <c r="AF37" s="12">
        <v>0</v>
      </c>
      <c r="AG37" s="12">
        <f>AH37</f>
        <v>0</v>
      </c>
      <c r="AH37" s="12">
        <v>0</v>
      </c>
      <c r="AI37" s="12">
        <f>AJ37+AK37+AL37</f>
        <v>0</v>
      </c>
      <c r="AJ37" s="12">
        <v>0</v>
      </c>
      <c r="AK37" s="12">
        <v>0</v>
      </c>
      <c r="AL37" s="13">
        <v>0</v>
      </c>
    </row>
    <row r="38" spans="1:38" x14ac:dyDescent="0.2">
      <c r="A38" s="6" t="s">
        <v>62</v>
      </c>
      <c r="B38" s="12">
        <f>C38+D38+E38</f>
        <v>1</v>
      </c>
      <c r="C38" s="12">
        <f>F38+Q38+AD38+AF38+AH38+AJ38</f>
        <v>1</v>
      </c>
      <c r="D38" s="12">
        <f>AK38</f>
        <v>0</v>
      </c>
      <c r="E38" s="12">
        <f>G38+R38+AL38</f>
        <v>0</v>
      </c>
      <c r="F38" s="12">
        <f t="shared" si="22"/>
        <v>0</v>
      </c>
      <c r="G38" s="12">
        <f t="shared" si="22"/>
        <v>0</v>
      </c>
      <c r="H38" s="12">
        <f>I38+J38</f>
        <v>0</v>
      </c>
      <c r="I38" s="12">
        <v>0</v>
      </c>
      <c r="J38" s="12">
        <v>0</v>
      </c>
      <c r="K38" s="12">
        <f>L38+M38</f>
        <v>0</v>
      </c>
      <c r="L38" s="12">
        <v>0</v>
      </c>
      <c r="M38" s="12">
        <v>0</v>
      </c>
      <c r="N38" s="12">
        <f>O38+P38</f>
        <v>0</v>
      </c>
      <c r="O38" s="12">
        <v>0</v>
      </c>
      <c r="P38" s="12">
        <v>0</v>
      </c>
      <c r="Q38" s="12">
        <f>T38+V38+X38+AA38</f>
        <v>1</v>
      </c>
      <c r="R38" s="12">
        <f>Y38+AB38</f>
        <v>0</v>
      </c>
      <c r="S38" s="12">
        <f>T38</f>
        <v>0</v>
      </c>
      <c r="T38" s="12">
        <v>0</v>
      </c>
      <c r="U38" s="12">
        <f>V38</f>
        <v>0</v>
      </c>
      <c r="V38" s="12">
        <v>0</v>
      </c>
      <c r="W38" s="12">
        <f>X38+Y38</f>
        <v>0</v>
      </c>
      <c r="X38" s="12">
        <v>0</v>
      </c>
      <c r="Y38" s="12">
        <v>0</v>
      </c>
      <c r="Z38" s="12">
        <f>AA38+AB38</f>
        <v>1</v>
      </c>
      <c r="AA38" s="12">
        <v>1</v>
      </c>
      <c r="AB38" s="12">
        <v>0</v>
      </c>
      <c r="AC38" s="12">
        <f>AD38</f>
        <v>0</v>
      </c>
      <c r="AD38" s="12">
        <v>0</v>
      </c>
      <c r="AE38" s="12">
        <f>AF38</f>
        <v>0</v>
      </c>
      <c r="AF38" s="12">
        <v>0</v>
      </c>
      <c r="AG38" s="12">
        <f>AH38</f>
        <v>0</v>
      </c>
      <c r="AH38" s="12">
        <v>0</v>
      </c>
      <c r="AI38" s="12">
        <f>AJ38+AK38+AL38</f>
        <v>0</v>
      </c>
      <c r="AJ38" s="12">
        <v>0</v>
      </c>
      <c r="AK38" s="12">
        <v>0</v>
      </c>
      <c r="AL38" s="13">
        <v>0</v>
      </c>
    </row>
    <row r="39" spans="1:38" x14ac:dyDescent="0.2">
      <c r="A39" s="6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3"/>
    </row>
    <row r="40" spans="1:38" x14ac:dyDescent="0.2">
      <c r="A40" s="16" t="s">
        <v>30</v>
      </c>
      <c r="B40" s="14">
        <f>C40+D40+E40</f>
        <v>45</v>
      </c>
      <c r="C40" s="14">
        <f>F40+Q40+AD40+AF40+AH40+AJ40</f>
        <v>39</v>
      </c>
      <c r="D40" s="14">
        <f>AK40</f>
        <v>0</v>
      </c>
      <c r="E40" s="14">
        <f>G40+R40+AL40</f>
        <v>6</v>
      </c>
      <c r="F40" s="14">
        <f>I40+L40+O40</f>
        <v>35</v>
      </c>
      <c r="G40" s="14">
        <f>J40+M40+P40</f>
        <v>0</v>
      </c>
      <c r="H40" s="14">
        <f>I40+J40</f>
        <v>28</v>
      </c>
      <c r="I40" s="14">
        <v>28</v>
      </c>
      <c r="J40" s="14">
        <v>0</v>
      </c>
      <c r="K40" s="14">
        <f>L40+M40</f>
        <v>4</v>
      </c>
      <c r="L40" s="14">
        <v>4</v>
      </c>
      <c r="M40" s="14"/>
      <c r="N40" s="14">
        <f>O40+P40</f>
        <v>3</v>
      </c>
      <c r="O40" s="14">
        <v>3</v>
      </c>
      <c r="P40" s="14"/>
      <c r="Q40" s="14">
        <f>T40+V40+X40+AA40</f>
        <v>3</v>
      </c>
      <c r="R40" s="14">
        <f>Y40+AB40</f>
        <v>6</v>
      </c>
      <c r="S40" s="14">
        <f>T40</f>
        <v>0</v>
      </c>
      <c r="T40" s="14">
        <v>0</v>
      </c>
      <c r="U40" s="14">
        <f>V40</f>
        <v>0</v>
      </c>
      <c r="V40" s="14">
        <v>0</v>
      </c>
      <c r="W40" s="14">
        <f>X40+Y40</f>
        <v>0</v>
      </c>
      <c r="X40" s="14">
        <v>0</v>
      </c>
      <c r="Y40" s="14">
        <v>0</v>
      </c>
      <c r="Z40" s="14">
        <f>AA40+AB40</f>
        <v>9</v>
      </c>
      <c r="AA40" s="14">
        <v>3</v>
      </c>
      <c r="AB40" s="14">
        <v>6</v>
      </c>
      <c r="AC40" s="14">
        <f>AD40</f>
        <v>0</v>
      </c>
      <c r="AD40" s="14">
        <v>0</v>
      </c>
      <c r="AE40" s="14">
        <f>AF40</f>
        <v>0</v>
      </c>
      <c r="AF40" s="14">
        <v>0</v>
      </c>
      <c r="AG40" s="14">
        <f>AH40</f>
        <v>0</v>
      </c>
      <c r="AH40" s="14">
        <v>0</v>
      </c>
      <c r="AI40" s="14">
        <f>AJ40+AK40+AL40</f>
        <v>1</v>
      </c>
      <c r="AJ40" s="14">
        <v>1</v>
      </c>
      <c r="AK40" s="14">
        <v>0</v>
      </c>
      <c r="AL40" s="15">
        <v>0</v>
      </c>
    </row>
    <row r="41" spans="1:38" x14ac:dyDescent="0.2">
      <c r="A41" s="6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3"/>
    </row>
    <row r="42" spans="1:38" x14ac:dyDescent="0.2">
      <c r="A42" s="9" t="s">
        <v>6</v>
      </c>
      <c r="B42" s="14">
        <f>SUM(B44:B53)</f>
        <v>2206</v>
      </c>
      <c r="C42" s="14">
        <f t="shared" ref="C42:AL42" si="23">SUM(C44:C53)</f>
        <v>403</v>
      </c>
      <c r="D42" s="14">
        <f t="shared" si="23"/>
        <v>189</v>
      </c>
      <c r="E42" s="14">
        <f t="shared" si="23"/>
        <v>1614</v>
      </c>
      <c r="F42" s="14">
        <f t="shared" si="23"/>
        <v>226</v>
      </c>
      <c r="G42" s="14">
        <f t="shared" si="23"/>
        <v>55</v>
      </c>
      <c r="H42" s="14">
        <f t="shared" si="23"/>
        <v>166</v>
      </c>
      <c r="I42" s="14">
        <f t="shared" si="23"/>
        <v>155</v>
      </c>
      <c r="J42" s="14">
        <f t="shared" si="23"/>
        <v>11</v>
      </c>
      <c r="K42" s="14">
        <f t="shared" si="23"/>
        <v>57</v>
      </c>
      <c r="L42" s="14">
        <f t="shared" si="23"/>
        <v>38</v>
      </c>
      <c r="M42" s="14">
        <f t="shared" si="23"/>
        <v>19</v>
      </c>
      <c r="N42" s="14">
        <f t="shared" si="23"/>
        <v>58</v>
      </c>
      <c r="O42" s="14">
        <f t="shared" si="23"/>
        <v>33</v>
      </c>
      <c r="P42" s="14">
        <f t="shared" si="23"/>
        <v>25</v>
      </c>
      <c r="Q42" s="14">
        <f t="shared" si="23"/>
        <v>164</v>
      </c>
      <c r="R42" s="14">
        <f t="shared" si="23"/>
        <v>1549</v>
      </c>
      <c r="S42" s="14">
        <f t="shared" si="23"/>
        <v>0</v>
      </c>
      <c r="T42" s="14">
        <f t="shared" si="23"/>
        <v>0</v>
      </c>
      <c r="U42" s="14">
        <f t="shared" si="23"/>
        <v>1</v>
      </c>
      <c r="V42" s="14">
        <f t="shared" si="23"/>
        <v>1</v>
      </c>
      <c r="W42" s="14">
        <f t="shared" si="23"/>
        <v>11</v>
      </c>
      <c r="X42" s="14">
        <f t="shared" si="23"/>
        <v>5</v>
      </c>
      <c r="Y42" s="14">
        <f t="shared" si="23"/>
        <v>6</v>
      </c>
      <c r="Z42" s="14">
        <f t="shared" si="23"/>
        <v>1701</v>
      </c>
      <c r="AA42" s="14">
        <f t="shared" si="23"/>
        <v>158</v>
      </c>
      <c r="AB42" s="14">
        <f t="shared" si="23"/>
        <v>1543</v>
      </c>
      <c r="AC42" s="14">
        <f t="shared" si="23"/>
        <v>1</v>
      </c>
      <c r="AD42" s="14">
        <f t="shared" si="23"/>
        <v>1</v>
      </c>
      <c r="AE42" s="14">
        <f t="shared" si="23"/>
        <v>0</v>
      </c>
      <c r="AF42" s="14">
        <f t="shared" si="23"/>
        <v>0</v>
      </c>
      <c r="AG42" s="14">
        <f t="shared" si="23"/>
        <v>0</v>
      </c>
      <c r="AH42" s="14">
        <f t="shared" si="23"/>
        <v>0</v>
      </c>
      <c r="AI42" s="14">
        <f t="shared" si="23"/>
        <v>211</v>
      </c>
      <c r="AJ42" s="14">
        <f t="shared" si="23"/>
        <v>12</v>
      </c>
      <c r="AK42" s="14">
        <f t="shared" si="23"/>
        <v>189</v>
      </c>
      <c r="AL42" s="15">
        <f t="shared" si="23"/>
        <v>10</v>
      </c>
    </row>
    <row r="43" spans="1:38" x14ac:dyDescent="0.2">
      <c r="A43" s="6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3"/>
    </row>
    <row r="44" spans="1:38" x14ac:dyDescent="0.2">
      <c r="A44" s="6" t="s">
        <v>31</v>
      </c>
      <c r="B44" s="12">
        <f>C44+D44+E44</f>
        <v>258</v>
      </c>
      <c r="C44" s="12">
        <f>F44+Q44+AD44+AF44+AH44+AJ44</f>
        <v>62</v>
      </c>
      <c r="D44" s="12">
        <f>AK44</f>
        <v>56</v>
      </c>
      <c r="E44" s="12">
        <f>G44+R44+AL44</f>
        <v>140</v>
      </c>
      <c r="F44" s="12">
        <f>I44+L44+O44</f>
        <v>39</v>
      </c>
      <c r="G44" s="12">
        <f>J44+M44+P44</f>
        <v>7</v>
      </c>
      <c r="H44" s="12">
        <f>I44+J44</f>
        <v>29</v>
      </c>
      <c r="I44" s="12">
        <v>28</v>
      </c>
      <c r="J44" s="12">
        <v>1</v>
      </c>
      <c r="K44" s="12">
        <f>L44+M44</f>
        <v>10</v>
      </c>
      <c r="L44" s="12">
        <v>6</v>
      </c>
      <c r="M44" s="12">
        <v>4</v>
      </c>
      <c r="N44" s="12">
        <f>O44+P44</f>
        <v>7</v>
      </c>
      <c r="O44" s="12">
        <v>5</v>
      </c>
      <c r="P44" s="12">
        <v>2</v>
      </c>
      <c r="Q44" s="12">
        <f>T44+V44+X44+AA44</f>
        <v>21</v>
      </c>
      <c r="R44" s="12">
        <f>Y44+AB44</f>
        <v>128</v>
      </c>
      <c r="S44" s="12">
        <f>T44</f>
        <v>0</v>
      </c>
      <c r="T44" s="12">
        <v>0</v>
      </c>
      <c r="U44" s="12">
        <f>V44</f>
        <v>0</v>
      </c>
      <c r="V44" s="12">
        <v>0</v>
      </c>
      <c r="W44" s="12">
        <f>X44+Y44</f>
        <v>2</v>
      </c>
      <c r="X44" s="12">
        <v>1</v>
      </c>
      <c r="Y44" s="12">
        <v>1</v>
      </c>
      <c r="Z44" s="12">
        <f>AA44+AB44</f>
        <v>147</v>
      </c>
      <c r="AA44" s="12">
        <v>20</v>
      </c>
      <c r="AB44" s="12">
        <v>127</v>
      </c>
      <c r="AC44" s="12">
        <f>AD44</f>
        <v>0</v>
      </c>
      <c r="AD44" s="12">
        <v>0</v>
      </c>
      <c r="AE44" s="12">
        <f>AF44</f>
        <v>0</v>
      </c>
      <c r="AF44" s="12">
        <v>0</v>
      </c>
      <c r="AG44" s="12">
        <f>AH44</f>
        <v>0</v>
      </c>
      <c r="AH44" s="12">
        <v>0</v>
      </c>
      <c r="AI44" s="12">
        <f>AJ44+AK44+AL44</f>
        <v>63</v>
      </c>
      <c r="AJ44" s="12">
        <v>2</v>
      </c>
      <c r="AK44" s="12">
        <v>56</v>
      </c>
      <c r="AL44" s="13">
        <v>5</v>
      </c>
    </row>
    <row r="45" spans="1:38" x14ac:dyDescent="0.2">
      <c r="A45" s="6" t="s">
        <v>32</v>
      </c>
      <c r="B45" s="12">
        <f t="shared" ref="B45:B57" si="24">C45+D45+E45</f>
        <v>166</v>
      </c>
      <c r="C45" s="12">
        <f t="shared" ref="C45:C57" si="25">F45+Q45+AD45+AF45+AH45+AJ45</f>
        <v>16</v>
      </c>
      <c r="D45" s="12">
        <f t="shared" ref="D45:D57" si="26">AK45</f>
        <v>6</v>
      </c>
      <c r="E45" s="12">
        <f t="shared" ref="E45:E57" si="27">G45+R45+AL45</f>
        <v>144</v>
      </c>
      <c r="F45" s="12">
        <f t="shared" ref="F45:F57" si="28">I45+L45+O45</f>
        <v>7</v>
      </c>
      <c r="G45" s="12">
        <f t="shared" ref="G45:G57" si="29">J45+M45+P45</f>
        <v>1</v>
      </c>
      <c r="H45" s="12">
        <f t="shared" ref="H45:H57" si="30">I45+J45</f>
        <v>4</v>
      </c>
      <c r="I45" s="12">
        <v>4</v>
      </c>
      <c r="J45" s="12">
        <v>0</v>
      </c>
      <c r="K45" s="12">
        <f t="shared" ref="K45:K57" si="31">L45+M45</f>
        <v>1</v>
      </c>
      <c r="L45" s="12">
        <v>1</v>
      </c>
      <c r="M45" s="12">
        <v>0</v>
      </c>
      <c r="N45" s="12">
        <f t="shared" ref="N45:N57" si="32">O45+P45</f>
        <v>3</v>
      </c>
      <c r="O45" s="12">
        <v>2</v>
      </c>
      <c r="P45" s="12">
        <v>1</v>
      </c>
      <c r="Q45" s="12">
        <f t="shared" ref="Q45:Q57" si="33">T45+V45+X45+AA45</f>
        <v>9</v>
      </c>
      <c r="R45" s="12">
        <f t="shared" ref="R45:R57" si="34">Y45+AB45</f>
        <v>143</v>
      </c>
      <c r="S45" s="12">
        <f t="shared" ref="S45:S57" si="35">T45</f>
        <v>0</v>
      </c>
      <c r="T45" s="12">
        <v>0</v>
      </c>
      <c r="U45" s="12">
        <f t="shared" ref="U45:U57" si="36">V45</f>
        <v>0</v>
      </c>
      <c r="V45" s="12">
        <v>0</v>
      </c>
      <c r="W45" s="12">
        <f t="shared" ref="W45:W57" si="37">X45+Y45</f>
        <v>1</v>
      </c>
      <c r="X45" s="12">
        <v>1</v>
      </c>
      <c r="Y45" s="12">
        <v>0</v>
      </c>
      <c r="Z45" s="12">
        <f t="shared" ref="Z45:Z57" si="38">AA45+AB45</f>
        <v>151</v>
      </c>
      <c r="AA45" s="12">
        <v>8</v>
      </c>
      <c r="AB45" s="12">
        <v>143</v>
      </c>
      <c r="AC45" s="12">
        <f t="shared" ref="AC45:AC57" si="39">AD45</f>
        <v>0</v>
      </c>
      <c r="AD45" s="12">
        <v>0</v>
      </c>
      <c r="AE45" s="12">
        <f t="shared" ref="AE45:AE57" si="40">AF45</f>
        <v>0</v>
      </c>
      <c r="AF45" s="12">
        <v>0</v>
      </c>
      <c r="AG45" s="12">
        <f t="shared" ref="AG45:AG57" si="41">AH45</f>
        <v>0</v>
      </c>
      <c r="AH45" s="12">
        <v>0</v>
      </c>
      <c r="AI45" s="12">
        <f t="shared" ref="AI45:AI57" si="42">AJ45+AK45+AL45</f>
        <v>6</v>
      </c>
      <c r="AJ45" s="12">
        <v>0</v>
      </c>
      <c r="AK45" s="12">
        <v>6</v>
      </c>
      <c r="AL45" s="13">
        <v>0</v>
      </c>
    </row>
    <row r="46" spans="1:38" x14ac:dyDescent="0.2">
      <c r="A46" s="6" t="s">
        <v>56</v>
      </c>
      <c r="B46" s="12">
        <f t="shared" si="24"/>
        <v>266</v>
      </c>
      <c r="C46" s="12">
        <f t="shared" si="25"/>
        <v>66</v>
      </c>
      <c r="D46" s="12">
        <f t="shared" si="26"/>
        <v>25</v>
      </c>
      <c r="E46" s="12">
        <f t="shared" si="27"/>
        <v>175</v>
      </c>
      <c r="F46" s="12">
        <f t="shared" si="28"/>
        <v>37</v>
      </c>
      <c r="G46" s="12">
        <f t="shared" si="29"/>
        <v>6</v>
      </c>
      <c r="H46" s="12">
        <f t="shared" si="30"/>
        <v>23</v>
      </c>
      <c r="I46" s="12">
        <v>23</v>
      </c>
      <c r="J46" s="12">
        <v>0</v>
      </c>
      <c r="K46" s="12">
        <f t="shared" si="31"/>
        <v>7</v>
      </c>
      <c r="L46" s="12">
        <v>7</v>
      </c>
      <c r="M46" s="12">
        <v>0</v>
      </c>
      <c r="N46" s="12">
        <f t="shared" si="32"/>
        <v>13</v>
      </c>
      <c r="O46" s="12">
        <v>7</v>
      </c>
      <c r="P46" s="12">
        <v>6</v>
      </c>
      <c r="Q46" s="12">
        <f t="shared" si="33"/>
        <v>27</v>
      </c>
      <c r="R46" s="12">
        <f t="shared" si="34"/>
        <v>168</v>
      </c>
      <c r="S46" s="12">
        <f t="shared" si="35"/>
        <v>0</v>
      </c>
      <c r="T46" s="12">
        <v>0</v>
      </c>
      <c r="U46" s="12">
        <f t="shared" si="36"/>
        <v>0</v>
      </c>
      <c r="V46" s="12">
        <v>0</v>
      </c>
      <c r="W46" s="12">
        <f t="shared" si="37"/>
        <v>0</v>
      </c>
      <c r="X46" s="12">
        <v>0</v>
      </c>
      <c r="Y46" s="12">
        <v>0</v>
      </c>
      <c r="Z46" s="12">
        <f t="shared" si="38"/>
        <v>195</v>
      </c>
      <c r="AA46" s="12">
        <v>27</v>
      </c>
      <c r="AB46" s="12">
        <v>168</v>
      </c>
      <c r="AC46" s="12">
        <f t="shared" si="39"/>
        <v>0</v>
      </c>
      <c r="AD46" s="12">
        <v>0</v>
      </c>
      <c r="AE46" s="12">
        <f t="shared" si="40"/>
        <v>0</v>
      </c>
      <c r="AF46" s="12">
        <v>0</v>
      </c>
      <c r="AG46" s="12">
        <f t="shared" si="41"/>
        <v>0</v>
      </c>
      <c r="AH46" s="12">
        <v>0</v>
      </c>
      <c r="AI46" s="12">
        <f t="shared" si="42"/>
        <v>28</v>
      </c>
      <c r="AJ46" s="12">
        <v>2</v>
      </c>
      <c r="AK46" s="12">
        <v>25</v>
      </c>
      <c r="AL46" s="13">
        <v>1</v>
      </c>
    </row>
    <row r="47" spans="1:38" x14ac:dyDescent="0.2">
      <c r="A47" s="6" t="s">
        <v>33</v>
      </c>
      <c r="B47" s="12">
        <f t="shared" si="24"/>
        <v>354</v>
      </c>
      <c r="C47" s="12">
        <f t="shared" si="25"/>
        <v>38</v>
      </c>
      <c r="D47" s="12">
        <f t="shared" si="26"/>
        <v>19</v>
      </c>
      <c r="E47" s="12">
        <f t="shared" si="27"/>
        <v>297</v>
      </c>
      <c r="F47" s="12">
        <f t="shared" si="28"/>
        <v>22</v>
      </c>
      <c r="G47" s="12">
        <f t="shared" si="29"/>
        <v>10</v>
      </c>
      <c r="H47" s="12">
        <f t="shared" si="30"/>
        <v>19</v>
      </c>
      <c r="I47" s="12">
        <v>15</v>
      </c>
      <c r="J47" s="12">
        <v>4</v>
      </c>
      <c r="K47" s="12">
        <f t="shared" si="31"/>
        <v>7</v>
      </c>
      <c r="L47" s="12">
        <v>4</v>
      </c>
      <c r="M47" s="12">
        <v>3</v>
      </c>
      <c r="N47" s="12">
        <f t="shared" si="32"/>
        <v>6</v>
      </c>
      <c r="O47" s="12">
        <v>3</v>
      </c>
      <c r="P47" s="12">
        <v>3</v>
      </c>
      <c r="Q47" s="12">
        <f t="shared" si="33"/>
        <v>15</v>
      </c>
      <c r="R47" s="12">
        <f t="shared" si="34"/>
        <v>287</v>
      </c>
      <c r="S47" s="12">
        <f t="shared" si="35"/>
        <v>0</v>
      </c>
      <c r="T47" s="12">
        <v>0</v>
      </c>
      <c r="U47" s="12">
        <f t="shared" si="36"/>
        <v>0</v>
      </c>
      <c r="V47" s="12">
        <v>0</v>
      </c>
      <c r="W47" s="12">
        <f t="shared" si="37"/>
        <v>0</v>
      </c>
      <c r="X47" s="12">
        <v>0</v>
      </c>
      <c r="Y47" s="12">
        <v>0</v>
      </c>
      <c r="Z47" s="12">
        <f t="shared" si="38"/>
        <v>302</v>
      </c>
      <c r="AA47" s="12">
        <v>15</v>
      </c>
      <c r="AB47" s="12">
        <v>287</v>
      </c>
      <c r="AC47" s="12">
        <f t="shared" si="39"/>
        <v>0</v>
      </c>
      <c r="AD47" s="12">
        <v>0</v>
      </c>
      <c r="AE47" s="12">
        <f t="shared" si="40"/>
        <v>0</v>
      </c>
      <c r="AF47" s="12">
        <v>0</v>
      </c>
      <c r="AG47" s="12">
        <f t="shared" si="41"/>
        <v>0</v>
      </c>
      <c r="AH47" s="12">
        <v>0</v>
      </c>
      <c r="AI47" s="12">
        <f t="shared" si="42"/>
        <v>20</v>
      </c>
      <c r="AJ47" s="12">
        <v>1</v>
      </c>
      <c r="AK47" s="12">
        <v>19</v>
      </c>
      <c r="AL47" s="13">
        <v>0</v>
      </c>
    </row>
    <row r="48" spans="1:38" x14ac:dyDescent="0.2">
      <c r="A48" s="6" t="s">
        <v>34</v>
      </c>
      <c r="B48" s="12">
        <f>C48+D48+E48</f>
        <v>61</v>
      </c>
      <c r="C48" s="12">
        <f>F48+Q48+AD48+AF48+AH48+AJ48</f>
        <v>6</v>
      </c>
      <c r="D48" s="12">
        <f>AK48</f>
        <v>0</v>
      </c>
      <c r="E48" s="12">
        <f>G48+R48+AL48</f>
        <v>55</v>
      </c>
      <c r="F48" s="12">
        <f>I48+L48+O48</f>
        <v>4</v>
      </c>
      <c r="G48" s="12">
        <f>J48+M48+P48</f>
        <v>6</v>
      </c>
      <c r="H48" s="12">
        <f>I48+J48</f>
        <v>2</v>
      </c>
      <c r="I48" s="12">
        <v>2</v>
      </c>
      <c r="J48" s="12">
        <v>0</v>
      </c>
      <c r="K48" s="12">
        <f>L48+M48</f>
        <v>2</v>
      </c>
      <c r="L48" s="12">
        <v>0</v>
      </c>
      <c r="M48" s="12">
        <v>2</v>
      </c>
      <c r="N48" s="12">
        <f>O48+P48</f>
        <v>6</v>
      </c>
      <c r="O48" s="12">
        <v>2</v>
      </c>
      <c r="P48" s="12">
        <v>4</v>
      </c>
      <c r="Q48" s="12">
        <f>T48+V48+X48+AA48</f>
        <v>2</v>
      </c>
      <c r="R48" s="12">
        <f>Y48+AB48</f>
        <v>49</v>
      </c>
      <c r="S48" s="12">
        <f>T48</f>
        <v>0</v>
      </c>
      <c r="T48" s="12">
        <v>0</v>
      </c>
      <c r="U48" s="12">
        <f>V48</f>
        <v>0</v>
      </c>
      <c r="V48" s="12">
        <v>0</v>
      </c>
      <c r="W48" s="12">
        <f>X48+Y48</f>
        <v>0</v>
      </c>
      <c r="X48" s="12">
        <v>0</v>
      </c>
      <c r="Y48" s="12">
        <v>0</v>
      </c>
      <c r="Z48" s="12">
        <f>AA48+AB48</f>
        <v>51</v>
      </c>
      <c r="AA48" s="12">
        <v>2</v>
      </c>
      <c r="AB48" s="12">
        <v>49</v>
      </c>
      <c r="AC48" s="12">
        <f>AD48</f>
        <v>0</v>
      </c>
      <c r="AD48" s="12">
        <v>0</v>
      </c>
      <c r="AE48" s="12">
        <f>AF48</f>
        <v>0</v>
      </c>
      <c r="AF48" s="12">
        <v>0</v>
      </c>
      <c r="AG48" s="12">
        <f>AH48</f>
        <v>0</v>
      </c>
      <c r="AH48" s="12">
        <v>0</v>
      </c>
      <c r="AI48" s="12">
        <f>AJ48+AK48+AL48</f>
        <v>0</v>
      </c>
      <c r="AJ48" s="12">
        <v>0</v>
      </c>
      <c r="AK48" s="12">
        <v>0</v>
      </c>
      <c r="AL48" s="13">
        <v>0</v>
      </c>
    </row>
    <row r="49" spans="1:38" x14ac:dyDescent="0.2">
      <c r="A49" s="6" t="s">
        <v>35</v>
      </c>
      <c r="B49" s="12">
        <f t="shared" si="24"/>
        <v>137</v>
      </c>
      <c r="C49" s="12">
        <f t="shared" si="25"/>
        <v>27</v>
      </c>
      <c r="D49" s="12">
        <f t="shared" si="26"/>
        <v>3</v>
      </c>
      <c r="E49" s="12">
        <f t="shared" si="27"/>
        <v>107</v>
      </c>
      <c r="F49" s="12">
        <f t="shared" si="28"/>
        <v>14</v>
      </c>
      <c r="G49" s="12">
        <f t="shared" si="29"/>
        <v>3</v>
      </c>
      <c r="H49" s="12">
        <f t="shared" si="30"/>
        <v>11</v>
      </c>
      <c r="I49" s="12">
        <v>10</v>
      </c>
      <c r="J49" s="12">
        <v>1</v>
      </c>
      <c r="K49" s="12">
        <f t="shared" si="31"/>
        <v>4</v>
      </c>
      <c r="L49" s="12">
        <v>3</v>
      </c>
      <c r="M49" s="12">
        <v>1</v>
      </c>
      <c r="N49" s="12">
        <f t="shared" si="32"/>
        <v>2</v>
      </c>
      <c r="O49" s="12">
        <v>1</v>
      </c>
      <c r="P49" s="12">
        <v>1</v>
      </c>
      <c r="Q49" s="12">
        <f t="shared" si="33"/>
        <v>11</v>
      </c>
      <c r="R49" s="12">
        <f t="shared" si="34"/>
        <v>104</v>
      </c>
      <c r="S49" s="12">
        <f t="shared" si="35"/>
        <v>0</v>
      </c>
      <c r="T49" s="12">
        <v>0</v>
      </c>
      <c r="U49" s="12">
        <f t="shared" si="36"/>
        <v>0</v>
      </c>
      <c r="V49" s="12">
        <v>0</v>
      </c>
      <c r="W49" s="12">
        <f t="shared" si="37"/>
        <v>1</v>
      </c>
      <c r="X49" s="12">
        <v>0</v>
      </c>
      <c r="Y49" s="12">
        <v>1</v>
      </c>
      <c r="Z49" s="12">
        <f t="shared" si="38"/>
        <v>114</v>
      </c>
      <c r="AA49" s="12">
        <v>11</v>
      </c>
      <c r="AB49" s="12">
        <v>103</v>
      </c>
      <c r="AC49" s="12">
        <f t="shared" si="39"/>
        <v>0</v>
      </c>
      <c r="AD49" s="12">
        <v>0</v>
      </c>
      <c r="AE49" s="12">
        <f t="shared" si="40"/>
        <v>0</v>
      </c>
      <c r="AF49" s="12">
        <v>0</v>
      </c>
      <c r="AG49" s="12">
        <f t="shared" si="41"/>
        <v>0</v>
      </c>
      <c r="AH49" s="12">
        <v>0</v>
      </c>
      <c r="AI49" s="12">
        <f t="shared" si="42"/>
        <v>5</v>
      </c>
      <c r="AJ49" s="12">
        <v>2</v>
      </c>
      <c r="AK49" s="12">
        <v>3</v>
      </c>
      <c r="AL49" s="13">
        <v>0</v>
      </c>
    </row>
    <row r="50" spans="1:38" s="34" customFormat="1" x14ac:dyDescent="0.2">
      <c r="A50" s="31" t="s">
        <v>36</v>
      </c>
      <c r="B50" s="32">
        <f>C50+D50+E50</f>
        <v>49</v>
      </c>
      <c r="C50" s="32">
        <f>F50+Q50+AD50+AF50+AH50+AJ50</f>
        <v>6</v>
      </c>
      <c r="D50" s="32">
        <f>AK50</f>
        <v>2</v>
      </c>
      <c r="E50" s="32">
        <f>G50+R50+AL50</f>
        <v>41</v>
      </c>
      <c r="F50" s="32">
        <f>I50+L50+O50</f>
        <v>0</v>
      </c>
      <c r="G50" s="32">
        <f>J50+M50+P50</f>
        <v>0</v>
      </c>
      <c r="H50" s="32">
        <f>I50+J50</f>
        <v>0</v>
      </c>
      <c r="I50" s="32">
        <v>0</v>
      </c>
      <c r="J50" s="32">
        <v>0</v>
      </c>
      <c r="K50" s="32">
        <f>L50+M50</f>
        <v>0</v>
      </c>
      <c r="L50" s="32">
        <v>0</v>
      </c>
      <c r="M50" s="32"/>
      <c r="N50" s="32">
        <f>O50+P50</f>
        <v>0</v>
      </c>
      <c r="O50" s="32">
        <v>0</v>
      </c>
      <c r="P50" s="32">
        <v>0</v>
      </c>
      <c r="Q50" s="32">
        <f>T50+V50+X50+AA50</f>
        <v>5</v>
      </c>
      <c r="R50" s="32">
        <f>Y50+AB50</f>
        <v>41</v>
      </c>
      <c r="S50" s="32">
        <f>T50</f>
        <v>0</v>
      </c>
      <c r="T50" s="32">
        <v>0</v>
      </c>
      <c r="U50" s="32">
        <f>V50</f>
        <v>0</v>
      </c>
      <c r="V50" s="32">
        <v>0</v>
      </c>
      <c r="W50" s="32">
        <f>X50+Y50</f>
        <v>1</v>
      </c>
      <c r="X50" s="32">
        <v>1</v>
      </c>
      <c r="Y50" s="32">
        <v>0</v>
      </c>
      <c r="Z50" s="32">
        <f>AA50+AB50</f>
        <v>45</v>
      </c>
      <c r="AA50" s="32">
        <v>4</v>
      </c>
      <c r="AB50" s="32">
        <v>41</v>
      </c>
      <c r="AC50" s="32">
        <f>AD50</f>
        <v>0</v>
      </c>
      <c r="AD50" s="32">
        <v>0</v>
      </c>
      <c r="AE50" s="32">
        <f>AF50</f>
        <v>0</v>
      </c>
      <c r="AF50" s="32">
        <v>0</v>
      </c>
      <c r="AG50" s="32">
        <f>AH50</f>
        <v>0</v>
      </c>
      <c r="AH50" s="32">
        <v>0</v>
      </c>
      <c r="AI50" s="32">
        <f>AJ50+AK50+AL50</f>
        <v>3</v>
      </c>
      <c r="AJ50" s="32">
        <v>1</v>
      </c>
      <c r="AK50" s="32">
        <v>2</v>
      </c>
      <c r="AL50" s="33">
        <v>0</v>
      </c>
    </row>
    <row r="51" spans="1:38" x14ac:dyDescent="0.2">
      <c r="A51" s="6" t="s">
        <v>37</v>
      </c>
      <c r="B51" s="12">
        <f t="shared" si="24"/>
        <v>228</v>
      </c>
      <c r="C51" s="12">
        <f t="shared" si="25"/>
        <v>42</v>
      </c>
      <c r="D51" s="12">
        <f t="shared" si="26"/>
        <v>11</v>
      </c>
      <c r="E51" s="12">
        <f t="shared" si="27"/>
        <v>175</v>
      </c>
      <c r="F51" s="12">
        <f t="shared" si="28"/>
        <v>14</v>
      </c>
      <c r="G51" s="12">
        <f t="shared" si="29"/>
        <v>3</v>
      </c>
      <c r="H51" s="12">
        <f t="shared" si="30"/>
        <v>10</v>
      </c>
      <c r="I51" s="12">
        <v>10</v>
      </c>
      <c r="J51" s="12">
        <v>0</v>
      </c>
      <c r="K51" s="12">
        <f t="shared" si="31"/>
        <v>3</v>
      </c>
      <c r="L51" s="12">
        <v>2</v>
      </c>
      <c r="M51" s="12">
        <v>1</v>
      </c>
      <c r="N51" s="12">
        <f t="shared" si="32"/>
        <v>4</v>
      </c>
      <c r="O51" s="12">
        <v>2</v>
      </c>
      <c r="P51" s="12">
        <v>2</v>
      </c>
      <c r="Q51" s="12">
        <f t="shared" si="33"/>
        <v>27</v>
      </c>
      <c r="R51" s="12">
        <f t="shared" si="34"/>
        <v>172</v>
      </c>
      <c r="S51" s="12">
        <f t="shared" si="35"/>
        <v>0</v>
      </c>
      <c r="T51" s="12">
        <v>0</v>
      </c>
      <c r="U51" s="12">
        <f t="shared" si="36"/>
        <v>0</v>
      </c>
      <c r="V51" s="12">
        <v>0</v>
      </c>
      <c r="W51" s="12">
        <f t="shared" si="37"/>
        <v>1</v>
      </c>
      <c r="X51" s="12">
        <v>1</v>
      </c>
      <c r="Y51" s="12">
        <v>0</v>
      </c>
      <c r="Z51" s="12">
        <f t="shared" si="38"/>
        <v>198</v>
      </c>
      <c r="AA51" s="12">
        <v>26</v>
      </c>
      <c r="AB51" s="12">
        <v>172</v>
      </c>
      <c r="AC51" s="12">
        <f t="shared" si="39"/>
        <v>0</v>
      </c>
      <c r="AD51" s="12">
        <v>0</v>
      </c>
      <c r="AE51" s="12">
        <f t="shared" si="40"/>
        <v>0</v>
      </c>
      <c r="AF51" s="12">
        <v>0</v>
      </c>
      <c r="AG51" s="12">
        <f t="shared" si="41"/>
        <v>0</v>
      </c>
      <c r="AH51" s="12">
        <v>0</v>
      </c>
      <c r="AI51" s="12">
        <f t="shared" si="42"/>
        <v>12</v>
      </c>
      <c r="AJ51" s="12">
        <v>1</v>
      </c>
      <c r="AK51" s="12">
        <v>11</v>
      </c>
      <c r="AL51" s="13">
        <v>0</v>
      </c>
    </row>
    <row r="52" spans="1:38" x14ac:dyDescent="0.2">
      <c r="A52" s="6" t="s">
        <v>38</v>
      </c>
      <c r="B52" s="12">
        <f t="shared" si="24"/>
        <v>258</v>
      </c>
      <c r="C52" s="12">
        <f t="shared" si="25"/>
        <v>37</v>
      </c>
      <c r="D52" s="12">
        <f t="shared" si="26"/>
        <v>5</v>
      </c>
      <c r="E52" s="12">
        <f t="shared" si="27"/>
        <v>216</v>
      </c>
      <c r="F52" s="12">
        <f t="shared" si="28"/>
        <v>19</v>
      </c>
      <c r="G52" s="12">
        <f t="shared" si="29"/>
        <v>6</v>
      </c>
      <c r="H52" s="12">
        <f t="shared" si="30"/>
        <v>10</v>
      </c>
      <c r="I52" s="12">
        <v>9</v>
      </c>
      <c r="J52" s="12">
        <v>1</v>
      </c>
      <c r="K52" s="12">
        <f t="shared" si="31"/>
        <v>8</v>
      </c>
      <c r="L52" s="12">
        <v>3</v>
      </c>
      <c r="M52" s="12">
        <v>5</v>
      </c>
      <c r="N52" s="12">
        <f t="shared" si="32"/>
        <v>7</v>
      </c>
      <c r="O52" s="12">
        <v>7</v>
      </c>
      <c r="P52" s="12"/>
      <c r="Q52" s="12">
        <f t="shared" si="33"/>
        <v>17</v>
      </c>
      <c r="R52" s="12">
        <f t="shared" si="34"/>
        <v>209</v>
      </c>
      <c r="S52" s="12">
        <f t="shared" si="35"/>
        <v>0</v>
      </c>
      <c r="T52" s="12">
        <v>0</v>
      </c>
      <c r="U52" s="12">
        <f t="shared" si="36"/>
        <v>0</v>
      </c>
      <c r="V52" s="12">
        <v>0</v>
      </c>
      <c r="W52" s="12">
        <f t="shared" si="37"/>
        <v>1</v>
      </c>
      <c r="X52" s="12">
        <v>0</v>
      </c>
      <c r="Y52" s="12">
        <v>1</v>
      </c>
      <c r="Z52" s="12">
        <f t="shared" si="38"/>
        <v>225</v>
      </c>
      <c r="AA52" s="12">
        <v>17</v>
      </c>
      <c r="AB52" s="12">
        <v>208</v>
      </c>
      <c r="AC52" s="12">
        <f t="shared" si="39"/>
        <v>0</v>
      </c>
      <c r="AD52" s="12">
        <v>0</v>
      </c>
      <c r="AE52" s="12">
        <f t="shared" si="40"/>
        <v>0</v>
      </c>
      <c r="AF52" s="12">
        <v>0</v>
      </c>
      <c r="AG52" s="12">
        <f t="shared" si="41"/>
        <v>0</v>
      </c>
      <c r="AH52" s="12">
        <v>0</v>
      </c>
      <c r="AI52" s="12">
        <f t="shared" si="42"/>
        <v>7</v>
      </c>
      <c r="AJ52" s="12">
        <v>1</v>
      </c>
      <c r="AK52" s="12">
        <v>5</v>
      </c>
      <c r="AL52" s="13">
        <v>1</v>
      </c>
    </row>
    <row r="53" spans="1:38" x14ac:dyDescent="0.2">
      <c r="A53" s="6" t="s">
        <v>39</v>
      </c>
      <c r="B53" s="12">
        <f t="shared" si="24"/>
        <v>429</v>
      </c>
      <c r="C53" s="12">
        <f t="shared" si="25"/>
        <v>103</v>
      </c>
      <c r="D53" s="12">
        <f t="shared" si="26"/>
        <v>62</v>
      </c>
      <c r="E53" s="12">
        <f t="shared" si="27"/>
        <v>264</v>
      </c>
      <c r="F53" s="12">
        <f t="shared" si="28"/>
        <v>70</v>
      </c>
      <c r="G53" s="12">
        <f t="shared" si="29"/>
        <v>13</v>
      </c>
      <c r="H53" s="12">
        <f t="shared" si="30"/>
        <v>58</v>
      </c>
      <c r="I53" s="12">
        <v>54</v>
      </c>
      <c r="J53" s="12">
        <v>4</v>
      </c>
      <c r="K53" s="12">
        <f t="shared" si="31"/>
        <v>15</v>
      </c>
      <c r="L53" s="12">
        <v>12</v>
      </c>
      <c r="M53" s="12">
        <v>3</v>
      </c>
      <c r="N53" s="12">
        <f t="shared" si="32"/>
        <v>10</v>
      </c>
      <c r="O53" s="12">
        <v>4</v>
      </c>
      <c r="P53" s="12">
        <v>6</v>
      </c>
      <c r="Q53" s="12">
        <f t="shared" si="33"/>
        <v>30</v>
      </c>
      <c r="R53" s="12">
        <f t="shared" si="34"/>
        <v>248</v>
      </c>
      <c r="S53" s="12">
        <f t="shared" si="35"/>
        <v>0</v>
      </c>
      <c r="T53" s="12">
        <v>0</v>
      </c>
      <c r="U53" s="12">
        <f t="shared" si="36"/>
        <v>1</v>
      </c>
      <c r="V53" s="12">
        <v>1</v>
      </c>
      <c r="W53" s="12">
        <f t="shared" si="37"/>
        <v>4</v>
      </c>
      <c r="X53" s="12">
        <v>1</v>
      </c>
      <c r="Y53" s="12">
        <v>3</v>
      </c>
      <c r="Z53" s="12">
        <f t="shared" si="38"/>
        <v>273</v>
      </c>
      <c r="AA53" s="12">
        <v>28</v>
      </c>
      <c r="AB53" s="12">
        <v>245</v>
      </c>
      <c r="AC53" s="12">
        <f t="shared" si="39"/>
        <v>1</v>
      </c>
      <c r="AD53" s="12">
        <v>1</v>
      </c>
      <c r="AE53" s="12">
        <f t="shared" si="40"/>
        <v>0</v>
      </c>
      <c r="AF53" s="12">
        <v>0</v>
      </c>
      <c r="AG53" s="12">
        <f t="shared" si="41"/>
        <v>0</v>
      </c>
      <c r="AH53" s="12">
        <v>0</v>
      </c>
      <c r="AI53" s="12">
        <f t="shared" si="42"/>
        <v>67</v>
      </c>
      <c r="AJ53" s="12">
        <v>2</v>
      </c>
      <c r="AK53" s="12">
        <v>62</v>
      </c>
      <c r="AL53" s="13">
        <v>3</v>
      </c>
    </row>
    <row r="54" spans="1:38" x14ac:dyDescent="0.2">
      <c r="A54" s="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3"/>
    </row>
    <row r="55" spans="1:38" x14ac:dyDescent="0.2">
      <c r="A55" s="9" t="s">
        <v>7</v>
      </c>
      <c r="B55" s="14">
        <f>B57</f>
        <v>15</v>
      </c>
      <c r="C55" s="14">
        <f t="shared" ref="C55:AL55" si="43">C57</f>
        <v>1</v>
      </c>
      <c r="D55" s="14">
        <f t="shared" si="43"/>
        <v>0</v>
      </c>
      <c r="E55" s="14">
        <f t="shared" si="43"/>
        <v>14</v>
      </c>
      <c r="F55" s="14">
        <f t="shared" si="43"/>
        <v>0</v>
      </c>
      <c r="G55" s="14">
        <f t="shared" si="43"/>
        <v>0</v>
      </c>
      <c r="H55" s="14">
        <f t="shared" si="43"/>
        <v>0</v>
      </c>
      <c r="I55" s="14">
        <f t="shared" si="43"/>
        <v>0</v>
      </c>
      <c r="J55" s="14">
        <f t="shared" si="43"/>
        <v>0</v>
      </c>
      <c r="K55" s="14">
        <f t="shared" si="43"/>
        <v>0</v>
      </c>
      <c r="L55" s="14">
        <f t="shared" si="43"/>
        <v>0</v>
      </c>
      <c r="M55" s="14">
        <f t="shared" si="43"/>
        <v>0</v>
      </c>
      <c r="N55" s="14">
        <f t="shared" si="43"/>
        <v>0</v>
      </c>
      <c r="O55" s="14">
        <f t="shared" si="43"/>
        <v>0</v>
      </c>
      <c r="P55" s="14">
        <f t="shared" si="43"/>
        <v>0</v>
      </c>
      <c r="Q55" s="14">
        <f t="shared" si="43"/>
        <v>1</v>
      </c>
      <c r="R55" s="14">
        <f t="shared" si="43"/>
        <v>14</v>
      </c>
      <c r="S55" s="14">
        <f t="shared" si="43"/>
        <v>0</v>
      </c>
      <c r="T55" s="14">
        <f t="shared" si="43"/>
        <v>0</v>
      </c>
      <c r="U55" s="14">
        <f t="shared" si="43"/>
        <v>0</v>
      </c>
      <c r="V55" s="14">
        <f t="shared" si="43"/>
        <v>0</v>
      </c>
      <c r="W55" s="14">
        <f t="shared" si="43"/>
        <v>0</v>
      </c>
      <c r="X55" s="14">
        <f t="shared" si="43"/>
        <v>0</v>
      </c>
      <c r="Y55" s="14">
        <f t="shared" si="43"/>
        <v>0</v>
      </c>
      <c r="Z55" s="14">
        <f t="shared" si="43"/>
        <v>15</v>
      </c>
      <c r="AA55" s="14">
        <f t="shared" si="43"/>
        <v>1</v>
      </c>
      <c r="AB55" s="14">
        <f t="shared" si="43"/>
        <v>14</v>
      </c>
      <c r="AC55" s="14">
        <f t="shared" si="43"/>
        <v>0</v>
      </c>
      <c r="AD55" s="14">
        <f t="shared" si="43"/>
        <v>0</v>
      </c>
      <c r="AE55" s="14">
        <f t="shared" si="43"/>
        <v>0</v>
      </c>
      <c r="AF55" s="14">
        <f t="shared" si="43"/>
        <v>0</v>
      </c>
      <c r="AG55" s="14">
        <f t="shared" si="43"/>
        <v>0</v>
      </c>
      <c r="AH55" s="14">
        <f t="shared" si="43"/>
        <v>0</v>
      </c>
      <c r="AI55" s="14">
        <f t="shared" si="43"/>
        <v>0</v>
      </c>
      <c r="AJ55" s="14">
        <f t="shared" si="43"/>
        <v>0</v>
      </c>
      <c r="AK55" s="14">
        <f t="shared" si="43"/>
        <v>0</v>
      </c>
      <c r="AL55" s="15">
        <f t="shared" si="43"/>
        <v>0</v>
      </c>
    </row>
    <row r="56" spans="1:38" x14ac:dyDescent="0.2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3"/>
    </row>
    <row r="57" spans="1:38" x14ac:dyDescent="0.2">
      <c r="A57" s="6" t="s">
        <v>40</v>
      </c>
      <c r="B57" s="12">
        <f t="shared" si="24"/>
        <v>15</v>
      </c>
      <c r="C57" s="12">
        <f t="shared" si="25"/>
        <v>1</v>
      </c>
      <c r="D57" s="12">
        <f t="shared" si="26"/>
        <v>0</v>
      </c>
      <c r="E57" s="12">
        <f t="shared" si="27"/>
        <v>14</v>
      </c>
      <c r="F57" s="12">
        <f t="shared" si="28"/>
        <v>0</v>
      </c>
      <c r="G57" s="12">
        <f t="shared" si="29"/>
        <v>0</v>
      </c>
      <c r="H57" s="12">
        <f t="shared" si="30"/>
        <v>0</v>
      </c>
      <c r="I57" s="12">
        <v>0</v>
      </c>
      <c r="J57" s="12">
        <v>0</v>
      </c>
      <c r="K57" s="12">
        <f t="shared" si="31"/>
        <v>0</v>
      </c>
      <c r="L57" s="12">
        <v>0</v>
      </c>
      <c r="M57" s="12">
        <v>0</v>
      </c>
      <c r="N57" s="12">
        <f t="shared" si="32"/>
        <v>0</v>
      </c>
      <c r="O57" s="12">
        <v>0</v>
      </c>
      <c r="P57" s="12">
        <v>0</v>
      </c>
      <c r="Q57" s="12">
        <f t="shared" si="33"/>
        <v>1</v>
      </c>
      <c r="R57" s="12">
        <f t="shared" si="34"/>
        <v>14</v>
      </c>
      <c r="S57" s="12">
        <f t="shared" si="35"/>
        <v>0</v>
      </c>
      <c r="T57" s="12">
        <v>0</v>
      </c>
      <c r="U57" s="12">
        <f t="shared" si="36"/>
        <v>0</v>
      </c>
      <c r="V57" s="12">
        <v>0</v>
      </c>
      <c r="W57" s="12">
        <f t="shared" si="37"/>
        <v>0</v>
      </c>
      <c r="X57" s="12">
        <v>0</v>
      </c>
      <c r="Y57" s="12">
        <v>0</v>
      </c>
      <c r="Z57" s="12">
        <f t="shared" si="38"/>
        <v>15</v>
      </c>
      <c r="AA57" s="12">
        <v>1</v>
      </c>
      <c r="AB57" s="12">
        <v>14</v>
      </c>
      <c r="AC57" s="12">
        <f t="shared" si="39"/>
        <v>0</v>
      </c>
      <c r="AD57" s="12">
        <v>0</v>
      </c>
      <c r="AE57" s="12">
        <f t="shared" si="40"/>
        <v>0</v>
      </c>
      <c r="AF57" s="12">
        <v>0</v>
      </c>
      <c r="AG57" s="12">
        <f t="shared" si="41"/>
        <v>0</v>
      </c>
      <c r="AH57" s="12">
        <v>0</v>
      </c>
      <c r="AI57" s="12">
        <f t="shared" si="42"/>
        <v>0</v>
      </c>
      <c r="AJ57" s="12">
        <v>0</v>
      </c>
      <c r="AK57" s="12">
        <v>0</v>
      </c>
      <c r="AL57" s="13">
        <v>0</v>
      </c>
    </row>
    <row r="58" spans="1:38" x14ac:dyDescent="0.2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3"/>
    </row>
    <row r="59" spans="1:38" x14ac:dyDescent="0.2">
      <c r="A59" s="17"/>
      <c r="B59" s="35">
        <v>49</v>
      </c>
      <c r="C59" s="35">
        <v>6</v>
      </c>
      <c r="D59" s="35">
        <v>2</v>
      </c>
      <c r="E59" s="35">
        <v>41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5</v>
      </c>
      <c r="R59" s="35">
        <v>41</v>
      </c>
      <c r="S59" s="35">
        <v>0</v>
      </c>
      <c r="T59" s="35">
        <v>0</v>
      </c>
      <c r="U59" s="35">
        <v>0</v>
      </c>
      <c r="V59" s="35">
        <v>0</v>
      </c>
      <c r="W59" s="35">
        <v>1</v>
      </c>
      <c r="X59" s="35">
        <v>1</v>
      </c>
      <c r="Y59" s="35">
        <v>0</v>
      </c>
      <c r="Z59" s="35">
        <v>45</v>
      </c>
      <c r="AA59" s="35">
        <v>4</v>
      </c>
      <c r="AB59" s="35">
        <v>41</v>
      </c>
      <c r="AC59" s="35">
        <v>0</v>
      </c>
      <c r="AD59" s="35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3</v>
      </c>
      <c r="AJ59" s="35">
        <v>1</v>
      </c>
      <c r="AK59" s="35">
        <v>2</v>
      </c>
      <c r="AL59" s="36">
        <v>0</v>
      </c>
    </row>
    <row r="60" spans="1:38" x14ac:dyDescent="0.2">
      <c r="AL60" s="37"/>
    </row>
    <row r="61" spans="1:38" x14ac:dyDescent="0.2">
      <c r="A61" s="5" t="s">
        <v>66</v>
      </c>
      <c r="AL61" s="37"/>
    </row>
    <row r="62" spans="1:38" x14ac:dyDescent="0.2">
      <c r="A62" s="5" t="s">
        <v>63</v>
      </c>
    </row>
    <row r="64" spans="1:38" x14ac:dyDescent="0.2">
      <c r="A64" s="5" t="s">
        <v>64</v>
      </c>
    </row>
    <row r="66" spans="1:1" x14ac:dyDescent="0.2">
      <c r="A66" s="5" t="s">
        <v>65</v>
      </c>
    </row>
  </sheetData>
  <mergeCells count="18">
    <mergeCell ref="Q5:R5"/>
    <mergeCell ref="Q4:Y4"/>
    <mergeCell ref="AC5:AD5"/>
    <mergeCell ref="H5:J5"/>
    <mergeCell ref="K5:M5"/>
    <mergeCell ref="N5:P5"/>
    <mergeCell ref="A1:AL1"/>
    <mergeCell ref="Q3:AB3"/>
    <mergeCell ref="B4:E4"/>
    <mergeCell ref="AE5:AF5"/>
    <mergeCell ref="AG5:AH5"/>
    <mergeCell ref="AI5:AL5"/>
    <mergeCell ref="S5:T5"/>
    <mergeCell ref="U5:V5"/>
    <mergeCell ref="W5:Y5"/>
    <mergeCell ref="Z5:AB5"/>
    <mergeCell ref="F5:G5"/>
    <mergeCell ref="F4:P4"/>
  </mergeCells>
  <pageMargins left="0.31496062992125984" right="0.31496062992125984" top="0.8" bottom="0.15748031496062992" header="0.74" footer="0.31496062992125984"/>
  <pageSetup paperSize="5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categoria y dedicacion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Aguilar</dc:creator>
  <cp:lastModifiedBy>Usuario</cp:lastModifiedBy>
  <cp:lastPrinted>2020-01-24T15:30:21Z</cp:lastPrinted>
  <dcterms:created xsi:type="dcterms:W3CDTF">2019-01-07T19:19:19Z</dcterms:created>
  <dcterms:modified xsi:type="dcterms:W3CDTF">2020-01-24T15:41:19Z</dcterms:modified>
</cp:coreProperties>
</file>