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BOLETIN -II-19\BOLETIN II.SEM. 2019\"/>
    </mc:Choice>
  </mc:AlternateContent>
  <xr:revisionPtr revIDLastSave="0" documentId="13_ncr:1_{28552443-C9FD-4E41-95F0-21471BC56C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UADRO-05" sheetId="1" r:id="rId1"/>
  </sheets>
  <definedNames>
    <definedName name="A_impresión_IM" localSheetId="0">'CUADRO-05'!$A$1:$H$34</definedName>
    <definedName name="A_IMPRESIÓN_IM">'CUADRO-05'!$A$1:$H$34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G17" i="1"/>
  <c r="D17" i="1"/>
  <c r="B17" i="1"/>
  <c r="F26" i="1"/>
  <c r="G26" i="1"/>
  <c r="D26" i="1"/>
  <c r="B26" i="1"/>
  <c r="F30" i="1" l="1"/>
  <c r="E15" i="1"/>
  <c r="E13" i="1" s="1"/>
  <c r="E20" i="1"/>
  <c r="E17" i="1" s="1"/>
  <c r="E28" i="1"/>
  <c r="E26" i="1" s="1"/>
  <c r="E24" i="1"/>
  <c r="E32" i="1"/>
  <c r="E30" i="1" s="1"/>
  <c r="H24" i="1"/>
  <c r="H22" i="1" s="1"/>
  <c r="H28" i="1"/>
  <c r="H26" i="1" s="1"/>
  <c r="H20" i="1"/>
  <c r="H17" i="1" s="1"/>
  <c r="H13" i="1"/>
  <c r="B13" i="1"/>
  <c r="D13" i="1"/>
  <c r="D11" i="1" s="1"/>
  <c r="B22" i="1"/>
  <c r="G13" i="1"/>
  <c r="F13" i="1"/>
  <c r="G30" i="1"/>
  <c r="D30" i="1"/>
  <c r="F22" i="1"/>
  <c r="B30" i="1"/>
  <c r="D22" i="1"/>
  <c r="G11" i="1" l="1"/>
  <c r="E22" i="1"/>
  <c r="E11" i="1" s="1"/>
  <c r="F11" i="1"/>
  <c r="B11" i="1"/>
  <c r="H11" i="1"/>
  <c r="C24" i="1" l="1"/>
  <c r="C19" i="1"/>
  <c r="C15" i="1"/>
  <c r="C13" i="1"/>
  <c r="C22" i="1"/>
  <c r="C17" i="1"/>
  <c r="C32" i="1"/>
  <c r="C26" i="1"/>
  <c r="C30" i="1"/>
  <c r="C28" i="1"/>
  <c r="C20" i="1"/>
  <c r="C11" i="1" l="1"/>
</calcChain>
</file>

<file path=xl/sharedStrings.xml><?xml version="1.0" encoding="utf-8"?>
<sst xmlns="http://schemas.openxmlformats.org/spreadsheetml/2006/main" count="42" uniqueCount="28">
  <si>
    <t xml:space="preserve"> </t>
  </si>
  <si>
    <t>Total</t>
  </si>
  <si>
    <t>Sexo</t>
  </si>
  <si>
    <t>Turno</t>
  </si>
  <si>
    <t>Porcen-</t>
  </si>
  <si>
    <t>Número</t>
  </si>
  <si>
    <t xml:space="preserve">taje    </t>
  </si>
  <si>
    <t>Hombres</t>
  </si>
  <si>
    <t>Mujeres</t>
  </si>
  <si>
    <t>Diurno</t>
  </si>
  <si>
    <t>Vespertino</t>
  </si>
  <si>
    <t>Nocturno</t>
  </si>
  <si>
    <t xml:space="preserve">                    TOTAL .........................................................................................................</t>
  </si>
  <si>
    <t>-</t>
  </si>
  <si>
    <t xml:space="preserve">     Lic. Ingeniería Agronómica en Cultivos Tropicales……………………………………………………………………………………………………………………………………. </t>
  </si>
  <si>
    <t xml:space="preserve">     Lic. Ingeniero Agrónomo Zootecnista..............................................................................................................................................................................</t>
  </si>
  <si>
    <t xml:space="preserve">     Lic. Ingeniero Zootecnista..............................................................................................................................................................................</t>
  </si>
  <si>
    <t xml:space="preserve">     Ing. Manejo de Cuencas y Ambiente………………………………………………………………………………………………………………………………………………………………</t>
  </si>
  <si>
    <t xml:space="preserve">     Ing. Agronegocios y Desarrollo Agropecuario…………………………………………………………………………………………….</t>
  </si>
  <si>
    <t xml:space="preserve">    Lic. Ciencias de la Familia y del Desarrollo Comunitario……………………………………………………………………………………..</t>
  </si>
  <si>
    <t>Escuela y Carrera</t>
  </si>
  <si>
    <t xml:space="preserve">   CIENCIAS AGRÍCOLAS.....................................................................................................................................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</si>
  <si>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</si>
  <si>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</t>
  </si>
  <si>
    <t xml:space="preserve">   INGENIERO AGRÍCOLA...................................................................................................................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</si>
  <si>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</t>
  </si>
  <si>
    <t>SEGÚN ESCUELA Y CARRERA : SEGUNDO SEMESTRE; AÑO ACADÉMICO 2,019</t>
  </si>
  <si>
    <t xml:space="preserve">Cuadro 5.  MATRÍCULA EN LA FACULTAD DE CIENCIAS AGROPECUARIAS (SEDE DE CHIRIQUÍ), POR SEXO Y TURNO,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</si>
</sst>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#,##0.0"/>
  </numFmts>
  <fonts count="5" x14ac:knownFonts="1">
    <font>
      <sz val="12"/>
      <name val="Courie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164" fontId="0" fillId="0" borderId="0"/>
  </cellStyleXfs>
  <cellXfs count="39">
    <xf numFmtId="164" fontId="0" fillId="0" borderId="0" xfId="0"/>
    <xf numFmtId="164" fontId="2" fillId="0" borderId="0" xfId="0" applyFont="1"/>
    <xf numFmtId="164" fontId="3" fillId="0" borderId="0" xfId="0" applyNumberFormat="1" applyFont="1" applyFill="1" applyAlignment="1" applyProtection="1">
      <alignment horizontal="left"/>
    </xf>
    <xf numFmtId="164" fontId="3" fillId="0" borderId="1" xfId="0" applyFont="1" applyFill="1" applyBorder="1"/>
    <xf numFmtId="164" fontId="1" fillId="0" borderId="0" xfId="0" applyNumberFormat="1" applyFont="1" applyAlignment="1" applyProtection="1">
      <alignment horizontal="left"/>
    </xf>
    <xf numFmtId="3" fontId="4" fillId="0" borderId="2" xfId="0" applyNumberFormat="1" applyFont="1" applyFill="1" applyBorder="1" applyAlignment="1" applyProtection="1">
      <alignment horizontal="right"/>
    </xf>
    <xf numFmtId="3" fontId="3" fillId="0" borderId="2" xfId="0" applyNumberFormat="1" applyFont="1" applyFill="1" applyBorder="1" applyAlignment="1" applyProtection="1">
      <alignment horizontal="right"/>
    </xf>
    <xf numFmtId="3" fontId="3" fillId="0" borderId="2" xfId="0" applyNumberFormat="1" applyFont="1" applyFill="1" applyBorder="1" applyAlignment="1">
      <alignment horizontal="right"/>
    </xf>
    <xf numFmtId="164" fontId="3" fillId="0" borderId="2" xfId="0" applyFont="1" applyFill="1" applyBorder="1" applyAlignment="1">
      <alignment horizontal="right"/>
    </xf>
    <xf numFmtId="3" fontId="3" fillId="0" borderId="2" xfId="0" applyNumberFormat="1" applyFont="1" applyFill="1" applyBorder="1" applyAlignment="1"/>
    <xf numFmtId="164" fontId="2" fillId="0" borderId="3" xfId="0" applyFont="1" applyBorder="1"/>
    <xf numFmtId="165" fontId="4" fillId="0" borderId="2" xfId="0" applyNumberFormat="1" applyFont="1" applyFill="1" applyBorder="1" applyAlignment="1" applyProtection="1">
      <alignment horizontal="right"/>
    </xf>
    <xf numFmtId="165" fontId="3" fillId="0" borderId="2" xfId="0" applyNumberFormat="1" applyFont="1" applyFill="1" applyBorder="1" applyAlignment="1" applyProtection="1">
      <alignment horizontal="right"/>
    </xf>
    <xf numFmtId="164" fontId="2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left"/>
    </xf>
    <xf numFmtId="164" fontId="3" fillId="0" borderId="2" xfId="0" applyFont="1" applyFill="1" applyBorder="1"/>
    <xf numFmtId="164" fontId="3" fillId="0" borderId="2" xfId="0" applyNumberFormat="1" applyFont="1" applyFill="1" applyBorder="1" applyAlignment="1" applyProtection="1"/>
    <xf numFmtId="164" fontId="3" fillId="0" borderId="0" xfId="0" applyFont="1" applyFill="1" applyBorder="1"/>
    <xf numFmtId="164" fontId="2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/>
    <xf numFmtId="164" fontId="3" fillId="2" borderId="6" xfId="0" applyFont="1" applyFill="1" applyBorder="1"/>
    <xf numFmtId="164" fontId="3" fillId="2" borderId="5" xfId="0" applyFont="1" applyFill="1" applyBorder="1"/>
    <xf numFmtId="164" fontId="3" fillId="2" borderId="0" xfId="0" applyNumberFormat="1" applyFont="1" applyFill="1" applyAlignment="1" applyProtection="1">
      <alignment horizontal="left"/>
    </xf>
    <xf numFmtId="164" fontId="2" fillId="2" borderId="0" xfId="0" applyFont="1" applyFill="1"/>
    <xf numFmtId="164" fontId="3" fillId="2" borderId="7" xfId="0" applyFont="1" applyFill="1" applyBorder="1"/>
    <xf numFmtId="164" fontId="3" fillId="2" borderId="2" xfId="0" applyFont="1" applyFill="1" applyBorder="1"/>
    <xf numFmtId="164" fontId="4" fillId="2" borderId="0" xfId="0" applyNumberFormat="1" applyFont="1" applyFill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164" fontId="3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 applyProtection="1">
      <alignment horizontal="center" vertical="justify"/>
    </xf>
    <xf numFmtId="164" fontId="2" fillId="2" borderId="3" xfId="0" applyFont="1" applyFill="1" applyBorder="1"/>
    <xf numFmtId="164" fontId="4" fillId="2" borderId="4" xfId="0" applyFont="1" applyFill="1" applyBorder="1"/>
    <xf numFmtId="164" fontId="4" fillId="0" borderId="0" xfId="0" applyFont="1" applyAlignment="1">
      <alignment horizontal="left"/>
    </xf>
    <xf numFmtId="164" fontId="4" fillId="0" borderId="9" xfId="0" applyFont="1" applyBorder="1" applyAlignment="1">
      <alignment horizontal="left"/>
    </xf>
    <xf numFmtId="164" fontId="4" fillId="2" borderId="4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164" fontId="4" fillId="2" borderId="8" xfId="0" applyNumberFormat="1" applyFont="1" applyFill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J34"/>
  <sheetViews>
    <sheetView showGridLines="0" tabSelected="1" zoomScaleNormal="100" workbookViewId="0">
      <selection activeCell="B11" sqref="B11"/>
    </sheetView>
  </sheetViews>
  <sheetFormatPr baseColWidth="10" defaultColWidth="9.77734375" defaultRowHeight="15" x14ac:dyDescent="0.2"/>
  <cols>
    <col min="1" max="1" width="48" customWidth="1"/>
    <col min="2" max="2" width="7" customWidth="1"/>
    <col min="3" max="3" width="8.109375" customWidth="1"/>
    <col min="4" max="4" width="8.44140625" customWidth="1"/>
    <col min="5" max="5" width="8.21875" customWidth="1"/>
    <col min="6" max="6" width="6.5546875" customWidth="1"/>
    <col min="7" max="7" width="8.5546875" customWidth="1"/>
    <col min="8" max="8" width="7.88671875" customWidth="1"/>
  </cols>
  <sheetData>
    <row r="1" spans="1:10" ht="21" customHeight="1" x14ac:dyDescent="0.25">
      <c r="A1" s="38" t="s">
        <v>27</v>
      </c>
      <c r="B1" s="38"/>
      <c r="C1" s="38"/>
      <c r="D1" s="38"/>
      <c r="E1" s="38"/>
      <c r="F1" s="38"/>
      <c r="G1" s="38"/>
      <c r="H1" s="38"/>
    </row>
    <row r="2" spans="1:10" ht="21" customHeight="1" x14ac:dyDescent="0.25">
      <c r="A2" s="38" t="s">
        <v>26</v>
      </c>
      <c r="B2" s="38"/>
      <c r="C2" s="38"/>
      <c r="D2" s="38"/>
      <c r="E2" s="38"/>
      <c r="F2" s="38"/>
      <c r="G2" s="38"/>
      <c r="H2" s="38"/>
    </row>
    <row r="3" spans="1:10" ht="17.100000000000001" customHeight="1" thickBot="1" x14ac:dyDescent="0.25">
      <c r="A3" s="1"/>
      <c r="B3" s="1"/>
      <c r="C3" s="1"/>
      <c r="D3" s="1"/>
      <c r="E3" s="1"/>
      <c r="F3" s="1"/>
      <c r="G3" s="1"/>
      <c r="H3" s="1"/>
    </row>
    <row r="4" spans="1:10" ht="17.100000000000001" customHeight="1" thickTop="1" x14ac:dyDescent="0.2">
      <c r="A4" s="20" t="s">
        <v>0</v>
      </c>
      <c r="B4" s="21"/>
      <c r="C4" s="22"/>
      <c r="D4" s="21"/>
      <c r="E4" s="22"/>
      <c r="F4" s="21"/>
      <c r="G4" s="22"/>
      <c r="H4" s="22"/>
    </row>
    <row r="5" spans="1:10" ht="17.100000000000001" customHeight="1" x14ac:dyDescent="0.25">
      <c r="A5" s="23" t="s">
        <v>0</v>
      </c>
      <c r="B5" s="35" t="s">
        <v>1</v>
      </c>
      <c r="C5" s="37"/>
      <c r="D5" s="35" t="s">
        <v>2</v>
      </c>
      <c r="E5" s="36"/>
      <c r="F5" s="35" t="s">
        <v>3</v>
      </c>
      <c r="G5" s="36"/>
      <c r="H5" s="36"/>
    </row>
    <row r="6" spans="1:10" ht="17.100000000000001" customHeight="1" x14ac:dyDescent="0.2">
      <c r="A6" s="24"/>
      <c r="B6" s="25"/>
      <c r="C6" s="25"/>
      <c r="D6" s="25"/>
      <c r="E6" s="25"/>
      <c r="F6" s="26"/>
      <c r="G6" s="26"/>
      <c r="H6" s="26"/>
    </row>
    <row r="7" spans="1:10" ht="17.100000000000001" customHeight="1" x14ac:dyDescent="0.25">
      <c r="A7" s="27" t="s">
        <v>20</v>
      </c>
      <c r="B7" s="26"/>
      <c r="C7" s="28" t="s">
        <v>4</v>
      </c>
      <c r="D7" s="29"/>
      <c r="E7" s="26"/>
      <c r="F7" s="26"/>
      <c r="G7" s="26"/>
      <c r="H7" s="26"/>
    </row>
    <row r="8" spans="1:10" ht="17.100000000000001" customHeight="1" x14ac:dyDescent="0.25">
      <c r="A8" s="23"/>
      <c r="B8" s="28" t="s">
        <v>5</v>
      </c>
      <c r="C8" s="30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</row>
    <row r="9" spans="1:10" ht="17.100000000000001" customHeight="1" x14ac:dyDescent="0.25">
      <c r="A9" s="31"/>
      <c r="B9" s="32"/>
      <c r="C9" s="32"/>
      <c r="D9" s="32"/>
      <c r="E9" s="32"/>
      <c r="F9" s="32"/>
      <c r="G9" s="32"/>
      <c r="H9" s="32"/>
    </row>
    <row r="10" spans="1:10" ht="17.100000000000001" customHeight="1" x14ac:dyDescent="0.2">
      <c r="A10" s="17"/>
      <c r="B10" s="16" t="s">
        <v>0</v>
      </c>
      <c r="C10" s="16" t="s">
        <v>0</v>
      </c>
      <c r="D10" s="16" t="s">
        <v>0</v>
      </c>
      <c r="E10" s="16" t="s">
        <v>0</v>
      </c>
      <c r="F10" s="16" t="s">
        <v>0</v>
      </c>
      <c r="G10" s="15"/>
      <c r="H10" s="16" t="s">
        <v>0</v>
      </c>
    </row>
    <row r="11" spans="1:10" ht="20.25" customHeight="1" x14ac:dyDescent="0.25">
      <c r="A11" s="4" t="s">
        <v>12</v>
      </c>
      <c r="B11" s="5">
        <f t="shared" ref="B11:H11" si="0">B13+B17+B26+B22+B30</f>
        <v>905</v>
      </c>
      <c r="C11" s="11">
        <f t="shared" si="0"/>
        <v>100</v>
      </c>
      <c r="D11" s="5">
        <f t="shared" si="0"/>
        <v>511</v>
      </c>
      <c r="E11" s="5">
        <f t="shared" si="0"/>
        <v>394</v>
      </c>
      <c r="F11" s="5">
        <f t="shared" si="0"/>
        <v>874</v>
      </c>
      <c r="G11" s="5">
        <f t="shared" si="0"/>
        <v>21</v>
      </c>
      <c r="H11" s="5">
        <f t="shared" si="0"/>
        <v>10</v>
      </c>
      <c r="J11" s="19"/>
    </row>
    <row r="12" spans="1:10" ht="15" customHeight="1" x14ac:dyDescent="0.25">
      <c r="A12" s="1"/>
      <c r="B12" s="7"/>
      <c r="C12" s="7"/>
      <c r="D12" s="7"/>
      <c r="E12" s="7"/>
      <c r="F12" s="7"/>
      <c r="G12" s="6"/>
      <c r="H12" s="7"/>
      <c r="J12" s="19"/>
    </row>
    <row r="13" spans="1:10" ht="20.25" customHeight="1" x14ac:dyDescent="0.25">
      <c r="A13" s="33" t="s">
        <v>21</v>
      </c>
      <c r="B13" s="5">
        <f>+B15</f>
        <v>214</v>
      </c>
      <c r="C13" s="11">
        <f>(+B13/+$B$11)*100</f>
        <v>23.646408839779006</v>
      </c>
      <c r="D13" s="5">
        <f t="shared" ref="D13:H13" si="1">D15</f>
        <v>139</v>
      </c>
      <c r="E13" s="5">
        <f t="shared" si="1"/>
        <v>75</v>
      </c>
      <c r="F13" s="5">
        <f t="shared" si="1"/>
        <v>213</v>
      </c>
      <c r="G13" s="5">
        <f t="shared" si="1"/>
        <v>1</v>
      </c>
      <c r="H13" s="5" t="str">
        <f t="shared" si="1"/>
        <v>-</v>
      </c>
      <c r="J13" s="19"/>
    </row>
    <row r="14" spans="1:10" ht="15" customHeight="1" x14ac:dyDescent="0.25">
      <c r="A14" s="2"/>
      <c r="B14" s="6"/>
      <c r="C14" s="6"/>
      <c r="D14" s="6"/>
      <c r="E14" s="6"/>
      <c r="F14" s="6"/>
      <c r="G14" s="6"/>
      <c r="H14" s="6"/>
      <c r="J14" s="19"/>
    </row>
    <row r="15" spans="1:10" ht="15" customHeight="1" x14ac:dyDescent="0.25">
      <c r="A15" s="13" t="s">
        <v>14</v>
      </c>
      <c r="B15" s="6">
        <v>214</v>
      </c>
      <c r="C15" s="12">
        <f>(+B15/+$B$11)*100</f>
        <v>23.646408839779006</v>
      </c>
      <c r="D15" s="6">
        <v>139</v>
      </c>
      <c r="E15" s="6">
        <f>(B15-D15)</f>
        <v>75</v>
      </c>
      <c r="F15" s="6">
        <v>213</v>
      </c>
      <c r="G15" s="6">
        <v>1</v>
      </c>
      <c r="H15" s="6" t="s">
        <v>13</v>
      </c>
      <c r="J15" s="19"/>
    </row>
    <row r="16" spans="1:10" ht="15" customHeight="1" x14ac:dyDescent="0.25">
      <c r="A16" s="2"/>
      <c r="B16" s="6"/>
      <c r="C16" s="6"/>
      <c r="D16" s="6"/>
      <c r="E16" s="6"/>
      <c r="F16" s="6"/>
      <c r="G16" s="6"/>
      <c r="H16" s="6"/>
      <c r="J16" s="19"/>
    </row>
    <row r="17" spans="1:10" ht="20.25" customHeight="1" x14ac:dyDescent="0.25">
      <c r="A17" s="33" t="s">
        <v>22</v>
      </c>
      <c r="B17" s="5">
        <f>B20+B19</f>
        <v>384</v>
      </c>
      <c r="C17" s="11">
        <f>(+B17/+$B$11)*100</f>
        <v>42.430939226519335</v>
      </c>
      <c r="D17" s="5">
        <f>D20+D19</f>
        <v>241</v>
      </c>
      <c r="E17" s="5">
        <f t="shared" ref="E17:H17" si="2">E20+E19</f>
        <v>143</v>
      </c>
      <c r="F17" s="5">
        <f t="shared" si="2"/>
        <v>374</v>
      </c>
      <c r="G17" s="5">
        <f t="shared" si="2"/>
        <v>2</v>
      </c>
      <c r="H17" s="5">
        <f t="shared" si="2"/>
        <v>8</v>
      </c>
      <c r="J17" s="19"/>
    </row>
    <row r="18" spans="1:10" ht="15" customHeight="1" x14ac:dyDescent="0.25">
      <c r="A18" s="2"/>
      <c r="B18" s="6"/>
      <c r="C18" s="6"/>
      <c r="D18" s="6"/>
      <c r="E18" s="6"/>
      <c r="F18" s="6"/>
      <c r="G18" s="6"/>
      <c r="H18" s="6"/>
      <c r="J18" s="19"/>
    </row>
    <row r="19" spans="1:10" ht="15" customHeight="1" x14ac:dyDescent="0.25">
      <c r="A19" s="2" t="s">
        <v>16</v>
      </c>
      <c r="B19" s="6">
        <v>1</v>
      </c>
      <c r="C19" s="12">
        <f>(+B19/+$B$11)*100</f>
        <v>0.11049723756906078</v>
      </c>
      <c r="D19" s="6">
        <v>1</v>
      </c>
      <c r="E19" s="6" t="s">
        <v>13</v>
      </c>
      <c r="F19" s="6">
        <v>1</v>
      </c>
      <c r="G19" s="6" t="s">
        <v>13</v>
      </c>
      <c r="H19" s="6" t="s">
        <v>13</v>
      </c>
      <c r="J19" s="19"/>
    </row>
    <row r="20" spans="1:10" ht="15" customHeight="1" x14ac:dyDescent="0.25">
      <c r="A20" s="2" t="s">
        <v>15</v>
      </c>
      <c r="B20" s="6">
        <v>383</v>
      </c>
      <c r="C20" s="12">
        <f>(+B20/+$B$11)*100</f>
        <v>42.320441988950272</v>
      </c>
      <c r="D20" s="6">
        <v>240</v>
      </c>
      <c r="E20" s="6">
        <f>(B20-D20)</f>
        <v>143</v>
      </c>
      <c r="F20" s="6">
        <v>373</v>
      </c>
      <c r="G20" s="6">
        <v>2</v>
      </c>
      <c r="H20" s="6">
        <f>+B20-F20-G20</f>
        <v>8</v>
      </c>
      <c r="J20" s="19"/>
    </row>
    <row r="21" spans="1:10" ht="15" customHeight="1" x14ac:dyDescent="0.25">
      <c r="A21" s="2"/>
      <c r="B21" s="6"/>
      <c r="C21" s="12"/>
      <c r="D21" s="6"/>
      <c r="E21" s="6"/>
      <c r="F21" s="6"/>
      <c r="G21" s="6"/>
      <c r="H21" s="6"/>
      <c r="J21" s="19"/>
    </row>
    <row r="22" spans="1:10" ht="15" customHeight="1" x14ac:dyDescent="0.25">
      <c r="A22" s="34" t="s">
        <v>23</v>
      </c>
      <c r="B22" s="5">
        <f>SUM(B24:B24)</f>
        <v>119</v>
      </c>
      <c r="C22" s="11">
        <f>(+B22/+$B$11)*100</f>
        <v>13.149171270718233</v>
      </c>
      <c r="D22" s="5">
        <f>SUM(D24:D24)</f>
        <v>59</v>
      </c>
      <c r="E22" s="5">
        <f>SUM(E24:E24)</f>
        <v>60</v>
      </c>
      <c r="F22" s="5">
        <f>SUM(F24:F24)</f>
        <v>118</v>
      </c>
      <c r="G22" s="5" t="s">
        <v>13</v>
      </c>
      <c r="H22" s="5">
        <f>SUM(H24:H24)</f>
        <v>1</v>
      </c>
      <c r="J22" s="19"/>
    </row>
    <row r="23" spans="1:10" ht="15" customHeight="1" x14ac:dyDescent="0.25">
      <c r="A23" s="14"/>
      <c r="B23" s="6"/>
      <c r="C23" s="6"/>
      <c r="D23" s="6"/>
      <c r="E23" s="6"/>
      <c r="F23" s="6"/>
      <c r="G23" s="6"/>
      <c r="H23" s="6"/>
      <c r="J23" s="19"/>
    </row>
    <row r="24" spans="1:10" ht="15" customHeight="1" x14ac:dyDescent="0.25">
      <c r="A24" s="13" t="s">
        <v>18</v>
      </c>
      <c r="B24" s="9">
        <v>119</v>
      </c>
      <c r="C24" s="12">
        <f>(+B24/+$B$11)*100</f>
        <v>13.149171270718233</v>
      </c>
      <c r="D24" s="7">
        <v>59</v>
      </c>
      <c r="E24" s="6">
        <f>+B24-D24</f>
        <v>60</v>
      </c>
      <c r="F24" s="7">
        <v>118</v>
      </c>
      <c r="G24" s="7" t="s">
        <v>13</v>
      </c>
      <c r="H24" s="6">
        <f>+B24-F24-G24</f>
        <v>1</v>
      </c>
      <c r="J24" s="19"/>
    </row>
    <row r="25" spans="1:10" ht="15" customHeight="1" x14ac:dyDescent="0.25">
      <c r="A25" s="13"/>
      <c r="B25" s="9"/>
      <c r="C25" s="12"/>
      <c r="D25" s="7"/>
      <c r="E25" s="6"/>
      <c r="F25" s="7"/>
      <c r="G25" s="7"/>
      <c r="H25" s="6"/>
      <c r="J25" s="19"/>
    </row>
    <row r="26" spans="1:10" ht="20.25" customHeight="1" x14ac:dyDescent="0.25">
      <c r="A26" s="33" t="s">
        <v>24</v>
      </c>
      <c r="B26" s="5">
        <f>B28</f>
        <v>159</v>
      </c>
      <c r="C26" s="11">
        <f>(+B26/+$B$11)*100</f>
        <v>17.569060773480665</v>
      </c>
      <c r="D26" s="5">
        <f>D28</f>
        <v>71</v>
      </c>
      <c r="E26" s="5">
        <f t="shared" ref="E26:H26" si="3">E28</f>
        <v>88</v>
      </c>
      <c r="F26" s="5">
        <f t="shared" si="3"/>
        <v>156</v>
      </c>
      <c r="G26" s="5">
        <f t="shared" si="3"/>
        <v>2</v>
      </c>
      <c r="H26" s="5">
        <f t="shared" si="3"/>
        <v>1</v>
      </c>
      <c r="J26" s="19"/>
    </row>
    <row r="27" spans="1:10" ht="15" customHeight="1" x14ac:dyDescent="0.25">
      <c r="A27" s="14"/>
      <c r="B27" s="6"/>
      <c r="C27" s="6"/>
      <c r="D27" s="6"/>
      <c r="E27" s="6"/>
      <c r="F27" s="6"/>
      <c r="G27" s="6"/>
      <c r="H27" s="6"/>
      <c r="J27" s="19"/>
    </row>
    <row r="28" spans="1:10" ht="15" customHeight="1" x14ac:dyDescent="0.25">
      <c r="A28" s="13" t="s">
        <v>17</v>
      </c>
      <c r="B28" s="6">
        <v>159</v>
      </c>
      <c r="C28" s="12">
        <f>(+B28/+$B$11)*100</f>
        <v>17.569060773480665</v>
      </c>
      <c r="D28" s="6">
        <v>71</v>
      </c>
      <c r="E28" s="6">
        <f>+B28-D28</f>
        <v>88</v>
      </c>
      <c r="F28" s="6">
        <v>156</v>
      </c>
      <c r="G28" s="6">
        <v>2</v>
      </c>
      <c r="H28" s="6">
        <f>+B28-F28-G28</f>
        <v>1</v>
      </c>
      <c r="J28" s="19"/>
    </row>
    <row r="29" spans="1:10" ht="15" customHeight="1" x14ac:dyDescent="0.25">
      <c r="A29" s="18"/>
      <c r="B29" s="7"/>
      <c r="C29" s="7"/>
      <c r="D29" s="7"/>
      <c r="E29" s="7"/>
      <c r="F29" s="7"/>
      <c r="G29" s="6"/>
      <c r="H29" s="7"/>
      <c r="J29" s="19"/>
    </row>
    <row r="30" spans="1:10" ht="20.25" customHeight="1" x14ac:dyDescent="0.25">
      <c r="A30" s="33" t="s">
        <v>25</v>
      </c>
      <c r="B30" s="5">
        <f>SUM(B32:B32)</f>
        <v>29</v>
      </c>
      <c r="C30" s="11">
        <f>(+B30/+$B$11)*100</f>
        <v>3.2044198895027622</v>
      </c>
      <c r="D30" s="5">
        <f>SUM(D32:D32)</f>
        <v>1</v>
      </c>
      <c r="E30" s="5">
        <f>SUM(E32:E32)</f>
        <v>28</v>
      </c>
      <c r="F30" s="5">
        <f>SUM(F32:F32)</f>
        <v>13</v>
      </c>
      <c r="G30" s="5">
        <f>SUM(G32:G32)</f>
        <v>16</v>
      </c>
      <c r="H30" s="5" t="s">
        <v>13</v>
      </c>
      <c r="J30" s="19"/>
    </row>
    <row r="31" spans="1:10" ht="15" customHeight="1" x14ac:dyDescent="0.25">
      <c r="A31" s="14"/>
      <c r="B31" s="6"/>
      <c r="C31" s="6"/>
      <c r="D31" s="6"/>
      <c r="E31" s="6"/>
      <c r="F31" s="6"/>
      <c r="G31" s="6"/>
      <c r="H31" s="6"/>
      <c r="J31" s="19"/>
    </row>
    <row r="32" spans="1:10" ht="15" customHeight="1" x14ac:dyDescent="0.25">
      <c r="A32" s="13" t="s">
        <v>19</v>
      </c>
      <c r="B32" s="6">
        <v>29</v>
      </c>
      <c r="C32" s="12">
        <f>(+B32/+$B$11)*100</f>
        <v>3.2044198895027622</v>
      </c>
      <c r="D32" s="7">
        <v>1</v>
      </c>
      <c r="E32" s="6">
        <f>(B32-D32)</f>
        <v>28</v>
      </c>
      <c r="F32" s="6">
        <v>13</v>
      </c>
      <c r="G32" s="6">
        <v>16</v>
      </c>
      <c r="H32" s="6" t="s">
        <v>13</v>
      </c>
      <c r="J32" s="19"/>
    </row>
    <row r="33" spans="1:8" ht="15" customHeight="1" x14ac:dyDescent="0.2">
      <c r="A33" s="10"/>
      <c r="B33" s="8"/>
      <c r="C33" s="8"/>
      <c r="D33" s="8"/>
      <c r="E33" s="8"/>
      <c r="F33" s="8"/>
      <c r="G33" s="8"/>
      <c r="H33" s="8"/>
    </row>
    <row r="34" spans="1:8" ht="17.100000000000001" customHeight="1" x14ac:dyDescent="0.2">
      <c r="A34" s="1"/>
      <c r="B34" s="3"/>
      <c r="C34" s="3"/>
      <c r="D34" s="3"/>
      <c r="E34" s="3"/>
      <c r="F34" s="3"/>
      <c r="G34" s="3"/>
      <c r="H34" s="3"/>
    </row>
  </sheetData>
  <mergeCells count="5">
    <mergeCell ref="F5:H5"/>
    <mergeCell ref="D5:E5"/>
    <mergeCell ref="B5:C5"/>
    <mergeCell ref="A1:H1"/>
    <mergeCell ref="A2:H2"/>
  </mergeCells>
  <phoneticPr fontId="0" type="noConversion"/>
  <printOptions horizontalCentered="1" gridLinesSet="0"/>
  <pageMargins left="0.98425196850393704" right="0.51181102362204722" top="1.2598425196850394" bottom="0.39370078740157483" header="0.39370078740157483" footer="0"/>
  <pageSetup scale="70" orientation="portrait" r:id="rId1"/>
  <headerFooter alignWithMargins="0">
    <oddFooter>&amp;R&amp;P</oddFooter>
  </headerFooter>
  <ignoredErrors>
    <ignoredError sqref="C30 C28 C13:C14 C26:C27 C16:C18 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CUADRO-05</vt:lpstr>
      <vt:lpstr>'CUADRO-05'!A_impresión_IM</vt:lpstr>
      <vt:lpstr>A_IMPRESIÓN_IM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Full name</cp:lastModifiedBy>
  <cp:lastPrinted>2020-05-21T15:56:50Z</cp:lastPrinted>
  <dcterms:created xsi:type="dcterms:W3CDTF">2019-09-23T19:45:09Z</dcterms:created>
  <dcterms:modified xsi:type="dcterms:W3CDTF">2020-05-21T15:59:10Z</dcterms:modified>
</cp:coreProperties>
</file>