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A92AF96D-6DC7-414B-910F-AE5196FA5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8" sheetId="3" r:id="rId1"/>
  </sheets>
  <definedNames>
    <definedName name="A_impresión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9" i="3" l="1"/>
  <c r="H10" i="3"/>
  <c r="J433" i="3"/>
  <c r="J430" i="3"/>
  <c r="J421" i="3"/>
  <c r="J423" i="3"/>
  <c r="J409" i="3"/>
  <c r="J403" i="3"/>
  <c r="J399" i="3"/>
  <c r="J395" i="3"/>
  <c r="J319" i="3"/>
  <c r="J262" i="3"/>
  <c r="J184" i="3"/>
  <c r="J180" i="3"/>
  <c r="J174" i="3"/>
  <c r="I120" i="3" l="1"/>
  <c r="J123" i="3"/>
  <c r="G120" i="3"/>
  <c r="D120" i="3"/>
  <c r="J101" i="3"/>
  <c r="J94" i="3"/>
  <c r="J93" i="3"/>
  <c r="B428" i="3" l="1"/>
  <c r="D428" i="3"/>
  <c r="E428" i="3"/>
  <c r="E427" i="3" s="1"/>
  <c r="F428" i="3"/>
  <c r="F427" i="3" s="1"/>
  <c r="F425" i="3" s="1"/>
  <c r="H428" i="3"/>
  <c r="I428" i="3"/>
  <c r="I427" i="3" s="1"/>
  <c r="D432" i="3"/>
  <c r="E432" i="3"/>
  <c r="F432" i="3"/>
  <c r="G432" i="3"/>
  <c r="H432" i="3"/>
  <c r="I432" i="3"/>
  <c r="B432" i="3"/>
  <c r="D436" i="3"/>
  <c r="D435" i="3" s="1"/>
  <c r="E436" i="3"/>
  <c r="E435" i="3" s="1"/>
  <c r="F436" i="3"/>
  <c r="F435" i="3" s="1"/>
  <c r="G436" i="3"/>
  <c r="G435" i="3" s="1"/>
  <c r="H436" i="3"/>
  <c r="H435" i="3" s="1"/>
  <c r="I436" i="3"/>
  <c r="I435" i="3" s="1"/>
  <c r="B436" i="3"/>
  <c r="J429" i="3"/>
  <c r="J428" i="3" s="1"/>
  <c r="J432" i="3"/>
  <c r="J437" i="3"/>
  <c r="J436" i="3" s="1"/>
  <c r="J435" i="3" s="1"/>
  <c r="D420" i="3"/>
  <c r="D419" i="3" s="1"/>
  <c r="D417" i="3" s="1"/>
  <c r="E420" i="3"/>
  <c r="E419" i="3" s="1"/>
  <c r="E417" i="3" s="1"/>
  <c r="F420" i="3"/>
  <c r="F419" i="3" s="1"/>
  <c r="F417" i="3" s="1"/>
  <c r="G419" i="3"/>
  <c r="G417" i="3" s="1"/>
  <c r="H420" i="3"/>
  <c r="H419" i="3" s="1"/>
  <c r="H417" i="3" s="1"/>
  <c r="I420" i="3"/>
  <c r="I419" i="3" s="1"/>
  <c r="I417" i="3" s="1"/>
  <c r="B420" i="3"/>
  <c r="D427" i="3" l="1"/>
  <c r="D425" i="3" s="1"/>
  <c r="B427" i="3"/>
  <c r="E425" i="3"/>
  <c r="B419" i="3"/>
  <c r="H427" i="3"/>
  <c r="H425" i="3" s="1"/>
  <c r="B435" i="3"/>
  <c r="J427" i="3"/>
  <c r="J425" i="3" s="1"/>
  <c r="I425" i="3"/>
  <c r="J422" i="3"/>
  <c r="D414" i="3"/>
  <c r="D413" i="3" s="1"/>
  <c r="D411" i="3" s="1"/>
  <c r="E414" i="3"/>
  <c r="E413" i="3" s="1"/>
  <c r="E411" i="3" s="1"/>
  <c r="F414" i="3"/>
  <c r="F413" i="3" s="1"/>
  <c r="F411" i="3" s="1"/>
  <c r="G414" i="3"/>
  <c r="G413" i="3" s="1"/>
  <c r="G411" i="3" s="1"/>
  <c r="H414" i="3"/>
  <c r="H413" i="3" s="1"/>
  <c r="H411" i="3" s="1"/>
  <c r="I414" i="3"/>
  <c r="I413" i="3" s="1"/>
  <c r="I411" i="3" s="1"/>
  <c r="B414" i="3"/>
  <c r="J415" i="3"/>
  <c r="J414" i="3" s="1"/>
  <c r="J413" i="3" s="1"/>
  <c r="J411" i="3" s="1"/>
  <c r="D408" i="3"/>
  <c r="D407" i="3" s="1"/>
  <c r="D405" i="3" s="1"/>
  <c r="E408" i="3"/>
  <c r="E407" i="3" s="1"/>
  <c r="E405" i="3" s="1"/>
  <c r="F408" i="3"/>
  <c r="F407" i="3" s="1"/>
  <c r="F405" i="3" s="1"/>
  <c r="G408" i="3"/>
  <c r="G407" i="3" s="1"/>
  <c r="G405" i="3" s="1"/>
  <c r="H408" i="3"/>
  <c r="H407" i="3" s="1"/>
  <c r="H405" i="3" s="1"/>
  <c r="I408" i="3"/>
  <c r="I407" i="3" s="1"/>
  <c r="I405" i="3" s="1"/>
  <c r="B408" i="3"/>
  <c r="J408" i="3"/>
  <c r="J407" i="3" s="1"/>
  <c r="J405" i="3" s="1"/>
  <c r="D402" i="3"/>
  <c r="D401" i="3" s="1"/>
  <c r="E402" i="3"/>
  <c r="E401" i="3" s="1"/>
  <c r="F402" i="3"/>
  <c r="F401" i="3" s="1"/>
  <c r="G402" i="3"/>
  <c r="G401" i="3" s="1"/>
  <c r="H402" i="3"/>
  <c r="H401" i="3" s="1"/>
  <c r="H391" i="3" s="1"/>
  <c r="I402" i="3"/>
  <c r="I401" i="3" s="1"/>
  <c r="B402" i="3"/>
  <c r="D398" i="3"/>
  <c r="D397" i="3" s="1"/>
  <c r="E398" i="3"/>
  <c r="E397" i="3" s="1"/>
  <c r="F398" i="3"/>
  <c r="F397" i="3" s="1"/>
  <c r="G398" i="3"/>
  <c r="G397" i="3" s="1"/>
  <c r="H398" i="3"/>
  <c r="H397" i="3" s="1"/>
  <c r="I398" i="3"/>
  <c r="I397" i="3" s="1"/>
  <c r="B398" i="3"/>
  <c r="D394" i="3"/>
  <c r="D393" i="3" s="1"/>
  <c r="E394" i="3"/>
  <c r="E393" i="3" s="1"/>
  <c r="F394" i="3"/>
  <c r="F393" i="3" s="1"/>
  <c r="G394" i="3"/>
  <c r="G393" i="3" s="1"/>
  <c r="H394" i="3"/>
  <c r="H393" i="3" s="1"/>
  <c r="I394" i="3"/>
  <c r="I393" i="3" s="1"/>
  <c r="B394" i="3"/>
  <c r="J402" i="3"/>
  <c r="J401" i="3" s="1"/>
  <c r="J398" i="3"/>
  <c r="J397" i="3" s="1"/>
  <c r="J394" i="3"/>
  <c r="J393" i="3" s="1"/>
  <c r="D318" i="3"/>
  <c r="D317" i="3" s="1"/>
  <c r="D315" i="3" s="1"/>
  <c r="E318" i="3"/>
  <c r="E317" i="3" s="1"/>
  <c r="E315" i="3" s="1"/>
  <c r="F318" i="3"/>
  <c r="F317" i="3" s="1"/>
  <c r="F315" i="3" s="1"/>
  <c r="G318" i="3"/>
  <c r="G317" i="3" s="1"/>
  <c r="G315" i="3" s="1"/>
  <c r="H318" i="3"/>
  <c r="H317" i="3" s="1"/>
  <c r="H315" i="3" s="1"/>
  <c r="I318" i="3"/>
  <c r="I317" i="3" s="1"/>
  <c r="I315" i="3" s="1"/>
  <c r="B318" i="3"/>
  <c r="J318" i="3"/>
  <c r="J317" i="3" s="1"/>
  <c r="J315" i="3" s="1"/>
  <c r="F391" i="3" l="1"/>
  <c r="F389" i="3" s="1"/>
  <c r="B425" i="3"/>
  <c r="E391" i="3"/>
  <c r="E389" i="3" s="1"/>
  <c r="B317" i="3"/>
  <c r="B401" i="3"/>
  <c r="B407" i="3"/>
  <c r="B413" i="3"/>
  <c r="I389" i="3"/>
  <c r="B397" i="3"/>
  <c r="B393" i="3"/>
  <c r="B417" i="3"/>
  <c r="J420" i="3"/>
  <c r="J419" i="3" s="1"/>
  <c r="J417" i="3" s="1"/>
  <c r="J391" i="3"/>
  <c r="D391" i="3"/>
  <c r="D389" i="3" s="1"/>
  <c r="B391" i="3"/>
  <c r="D330" i="3"/>
  <c r="D328" i="3" s="1"/>
  <c r="E330" i="3"/>
  <c r="E328" i="3" s="1"/>
  <c r="F330" i="3"/>
  <c r="F328" i="3" s="1"/>
  <c r="G330" i="3"/>
  <c r="G328" i="3" s="1"/>
  <c r="H330" i="3"/>
  <c r="H328" i="3" s="1"/>
  <c r="I330" i="3"/>
  <c r="I328" i="3" s="1"/>
  <c r="B330" i="3"/>
  <c r="D324" i="3"/>
  <c r="D323" i="3" s="1"/>
  <c r="E324" i="3"/>
  <c r="E323" i="3" s="1"/>
  <c r="F324" i="3"/>
  <c r="F323" i="3" s="1"/>
  <c r="G324" i="3"/>
  <c r="G323" i="3" s="1"/>
  <c r="G321" i="3" s="1"/>
  <c r="H324" i="3"/>
  <c r="H323" i="3" s="1"/>
  <c r="I324" i="3"/>
  <c r="I323" i="3" s="1"/>
  <c r="B324" i="3"/>
  <c r="J325" i="3"/>
  <c r="J324" i="3" s="1"/>
  <c r="J323" i="3" s="1"/>
  <c r="J331" i="3"/>
  <c r="J330" i="3" s="1"/>
  <c r="J328" i="3" s="1"/>
  <c r="B315" i="3" l="1"/>
  <c r="B323" i="3"/>
  <c r="B328" i="3"/>
  <c r="B411" i="3"/>
  <c r="E321" i="3"/>
  <c r="E313" i="3" s="1"/>
  <c r="B405" i="3"/>
  <c r="J389" i="3"/>
  <c r="B321" i="3"/>
  <c r="G313" i="3"/>
  <c r="F321" i="3"/>
  <c r="F313" i="3" s="1"/>
  <c r="I321" i="3"/>
  <c r="I313" i="3" s="1"/>
  <c r="H321" i="3"/>
  <c r="H313" i="3" s="1"/>
  <c r="D321" i="3"/>
  <c r="D313" i="3" s="1"/>
  <c r="J321" i="3"/>
  <c r="J313" i="3" s="1"/>
  <c r="B313" i="3" l="1"/>
  <c r="B389" i="3"/>
  <c r="J266" i="3"/>
  <c r="D261" i="3" l="1"/>
  <c r="D260" i="3" s="1"/>
  <c r="E261" i="3"/>
  <c r="E260" i="3" s="1"/>
  <c r="F261" i="3"/>
  <c r="F260" i="3" s="1"/>
  <c r="G261" i="3"/>
  <c r="G260" i="3" s="1"/>
  <c r="H261" i="3"/>
  <c r="H260" i="3" s="1"/>
  <c r="I261" i="3"/>
  <c r="I260" i="3" s="1"/>
  <c r="B261" i="3"/>
  <c r="D265" i="3"/>
  <c r="D264" i="3" s="1"/>
  <c r="E265" i="3"/>
  <c r="E264" i="3" s="1"/>
  <c r="F265" i="3"/>
  <c r="F264" i="3" s="1"/>
  <c r="G265" i="3"/>
  <c r="G264" i="3" s="1"/>
  <c r="H265" i="3"/>
  <c r="H264" i="3" s="1"/>
  <c r="I265" i="3"/>
  <c r="I264" i="3" s="1"/>
  <c r="I258" i="3" s="1"/>
  <c r="J265" i="3"/>
  <c r="J264" i="3" s="1"/>
  <c r="B265" i="3"/>
  <c r="J261" i="3"/>
  <c r="J260" i="3" s="1"/>
  <c r="D255" i="3"/>
  <c r="D254" i="3" s="1"/>
  <c r="E255" i="3"/>
  <c r="E254" i="3" s="1"/>
  <c r="F255" i="3"/>
  <c r="F254" i="3" s="1"/>
  <c r="G255" i="3"/>
  <c r="G254" i="3" s="1"/>
  <c r="H255" i="3"/>
  <c r="H254" i="3" s="1"/>
  <c r="I255" i="3"/>
  <c r="I254" i="3" s="1"/>
  <c r="B255" i="3"/>
  <c r="D251" i="3"/>
  <c r="D250" i="3" s="1"/>
  <c r="E251" i="3"/>
  <c r="E250" i="3" s="1"/>
  <c r="F251" i="3"/>
  <c r="F250" i="3" s="1"/>
  <c r="G251" i="3"/>
  <c r="G250" i="3" s="1"/>
  <c r="H251" i="3"/>
  <c r="H250" i="3" s="1"/>
  <c r="I251" i="3"/>
  <c r="I250" i="3" s="1"/>
  <c r="B251" i="3"/>
  <c r="D247" i="3"/>
  <c r="D246" i="3" s="1"/>
  <c r="E247" i="3"/>
  <c r="E246" i="3" s="1"/>
  <c r="F247" i="3"/>
  <c r="F246" i="3" s="1"/>
  <c r="G247" i="3"/>
  <c r="G246" i="3" s="1"/>
  <c r="H247" i="3"/>
  <c r="H246" i="3" s="1"/>
  <c r="I247" i="3"/>
  <c r="I246" i="3" s="1"/>
  <c r="B247" i="3"/>
  <c r="D243" i="3"/>
  <c r="D242" i="3" s="1"/>
  <c r="E243" i="3"/>
  <c r="E242" i="3" s="1"/>
  <c r="F243" i="3"/>
  <c r="F242" i="3" s="1"/>
  <c r="G243" i="3"/>
  <c r="G242" i="3" s="1"/>
  <c r="G240" i="3" s="1"/>
  <c r="G238" i="3" s="1"/>
  <c r="H243" i="3"/>
  <c r="H242" i="3" s="1"/>
  <c r="I243" i="3"/>
  <c r="I242" i="3" s="1"/>
  <c r="B243" i="3"/>
  <c r="J252" i="3"/>
  <c r="J251" i="3" s="1"/>
  <c r="J250" i="3" s="1"/>
  <c r="J244" i="3"/>
  <c r="J243" i="3" s="1"/>
  <c r="J242" i="3" s="1"/>
  <c r="J256" i="3"/>
  <c r="J255" i="3" s="1"/>
  <c r="J254" i="3" s="1"/>
  <c r="J248" i="3"/>
  <c r="J247" i="3" s="1"/>
  <c r="J246" i="3" s="1"/>
  <c r="B246" i="3" l="1"/>
  <c r="B242" i="3"/>
  <c r="B250" i="3"/>
  <c r="B254" i="3"/>
  <c r="B264" i="3"/>
  <c r="B260" i="3"/>
  <c r="B258" i="3" s="1"/>
  <c r="E258" i="3"/>
  <c r="D258" i="3"/>
  <c r="F258" i="3"/>
  <c r="H258" i="3"/>
  <c r="J258" i="3"/>
  <c r="D240" i="3"/>
  <c r="I240" i="3"/>
  <c r="E240" i="3"/>
  <c r="H240" i="3"/>
  <c r="J240" i="3"/>
  <c r="F240" i="3"/>
  <c r="F238" i="3" s="1"/>
  <c r="E238" i="3" l="1"/>
  <c r="D238" i="3"/>
  <c r="B240" i="3"/>
  <c r="I238" i="3"/>
  <c r="J238" i="3"/>
  <c r="H238" i="3"/>
  <c r="D179" i="3"/>
  <c r="D178" i="3" s="1"/>
  <c r="E179" i="3"/>
  <c r="E178" i="3" s="1"/>
  <c r="F179" i="3"/>
  <c r="F178" i="3" s="1"/>
  <c r="G179" i="3"/>
  <c r="G178" i="3" s="1"/>
  <c r="H179" i="3"/>
  <c r="H178" i="3" s="1"/>
  <c r="I179" i="3"/>
  <c r="I178" i="3" s="1"/>
  <c r="B179" i="3"/>
  <c r="D183" i="3"/>
  <c r="D182" i="3" s="1"/>
  <c r="D176" i="3" s="1"/>
  <c r="E183" i="3"/>
  <c r="E182" i="3" s="1"/>
  <c r="F183" i="3"/>
  <c r="F182" i="3" s="1"/>
  <c r="G183" i="3"/>
  <c r="G182" i="3" s="1"/>
  <c r="H183" i="3"/>
  <c r="H182" i="3" s="1"/>
  <c r="I183" i="3"/>
  <c r="I182" i="3" s="1"/>
  <c r="B183" i="3"/>
  <c r="J179" i="3"/>
  <c r="J178" i="3" s="1"/>
  <c r="J183" i="3"/>
  <c r="J182" i="3" s="1"/>
  <c r="D173" i="3"/>
  <c r="D172" i="3" s="1"/>
  <c r="D170" i="3" s="1"/>
  <c r="E173" i="3"/>
  <c r="E172" i="3" s="1"/>
  <c r="E170" i="3" s="1"/>
  <c r="F173" i="3"/>
  <c r="F172" i="3" s="1"/>
  <c r="F170" i="3" s="1"/>
  <c r="G173" i="3"/>
  <c r="G172" i="3" s="1"/>
  <c r="G170" i="3" s="1"/>
  <c r="H173" i="3"/>
  <c r="H172" i="3" s="1"/>
  <c r="H170" i="3" s="1"/>
  <c r="I173" i="3"/>
  <c r="I172" i="3" s="1"/>
  <c r="I170" i="3" s="1"/>
  <c r="B173" i="3"/>
  <c r="J173" i="3"/>
  <c r="J172" i="3" s="1"/>
  <c r="J170" i="3" s="1"/>
  <c r="D167" i="3"/>
  <c r="D166" i="3" s="1"/>
  <c r="D164" i="3" s="1"/>
  <c r="E167" i="3"/>
  <c r="E166" i="3" s="1"/>
  <c r="E164" i="3" s="1"/>
  <c r="F167" i="3"/>
  <c r="F166" i="3" s="1"/>
  <c r="F164" i="3" s="1"/>
  <c r="G167" i="3"/>
  <c r="G166" i="3" s="1"/>
  <c r="G164" i="3" s="1"/>
  <c r="H167" i="3"/>
  <c r="H166" i="3" s="1"/>
  <c r="H164" i="3" s="1"/>
  <c r="I167" i="3"/>
  <c r="I166" i="3" s="1"/>
  <c r="I164" i="3" s="1"/>
  <c r="I162" i="3" s="1"/>
  <c r="B167" i="3"/>
  <c r="J168" i="3"/>
  <c r="J167" i="3" s="1"/>
  <c r="J166" i="3" s="1"/>
  <c r="J164" i="3" s="1"/>
  <c r="B166" i="3" l="1"/>
  <c r="B172" i="3"/>
  <c r="B178" i="3"/>
  <c r="B182" i="3"/>
  <c r="B238" i="3"/>
  <c r="E176" i="3"/>
  <c r="E162" i="3" s="1"/>
  <c r="D162" i="3"/>
  <c r="F176" i="3"/>
  <c r="F162" i="3" s="1"/>
  <c r="J176" i="3"/>
  <c r="J162" i="3" s="1"/>
  <c r="D126" i="3"/>
  <c r="D125" i="3" s="1"/>
  <c r="E126" i="3"/>
  <c r="E125" i="3" s="1"/>
  <c r="F126" i="3"/>
  <c r="F125" i="3" s="1"/>
  <c r="G126" i="3"/>
  <c r="G125" i="3" s="1"/>
  <c r="H126" i="3"/>
  <c r="H125" i="3" s="1"/>
  <c r="I126" i="3"/>
  <c r="I125" i="3" s="1"/>
  <c r="B126" i="3"/>
  <c r="D119" i="3"/>
  <c r="E120" i="3"/>
  <c r="E119" i="3" s="1"/>
  <c r="F120" i="3"/>
  <c r="F119" i="3" s="1"/>
  <c r="G119" i="3"/>
  <c r="G112" i="3" s="1"/>
  <c r="H120" i="3"/>
  <c r="H119" i="3" s="1"/>
  <c r="I119" i="3"/>
  <c r="B120" i="3"/>
  <c r="D116" i="3"/>
  <c r="D115" i="3" s="1"/>
  <c r="E116" i="3"/>
  <c r="E115" i="3" s="1"/>
  <c r="F116" i="3"/>
  <c r="F115" i="3" s="1"/>
  <c r="G116" i="3"/>
  <c r="G115" i="3" s="1"/>
  <c r="H116" i="3"/>
  <c r="H115" i="3" s="1"/>
  <c r="I116" i="3"/>
  <c r="I115" i="3" s="1"/>
  <c r="B116" i="3"/>
  <c r="J121" i="3"/>
  <c r="J127" i="3"/>
  <c r="J126" i="3" s="1"/>
  <c r="J125" i="3" s="1"/>
  <c r="J117" i="3"/>
  <c r="J116" i="3" s="1"/>
  <c r="J115" i="3" s="1"/>
  <c r="D100" i="3"/>
  <c r="D99" i="3" s="1"/>
  <c r="E100" i="3"/>
  <c r="E99" i="3" s="1"/>
  <c r="F100" i="3"/>
  <c r="F99" i="3" s="1"/>
  <c r="G100" i="3"/>
  <c r="G99" i="3" s="1"/>
  <c r="H100" i="3"/>
  <c r="H99" i="3" s="1"/>
  <c r="I100" i="3"/>
  <c r="I99" i="3" s="1"/>
  <c r="B100" i="3"/>
  <c r="D104" i="3"/>
  <c r="D103" i="3" s="1"/>
  <c r="E104" i="3"/>
  <c r="E103" i="3" s="1"/>
  <c r="F104" i="3"/>
  <c r="F103" i="3" s="1"/>
  <c r="G104" i="3"/>
  <c r="G103" i="3" s="1"/>
  <c r="H104" i="3"/>
  <c r="H103" i="3" s="1"/>
  <c r="I104" i="3"/>
  <c r="I103" i="3" s="1"/>
  <c r="B104" i="3"/>
  <c r="D109" i="3"/>
  <c r="D108" i="3" s="1"/>
  <c r="E109" i="3"/>
  <c r="E108" i="3" s="1"/>
  <c r="F109" i="3"/>
  <c r="F108" i="3" s="1"/>
  <c r="G109" i="3"/>
  <c r="G108" i="3" s="1"/>
  <c r="G96" i="3" s="1"/>
  <c r="H109" i="3"/>
  <c r="H108" i="3" s="1"/>
  <c r="I109" i="3"/>
  <c r="I108" i="3" s="1"/>
  <c r="B109" i="3"/>
  <c r="J100" i="3"/>
  <c r="J99" i="3" s="1"/>
  <c r="J110" i="3"/>
  <c r="J109" i="3" s="1"/>
  <c r="J108" i="3" s="1"/>
  <c r="J106" i="3"/>
  <c r="J104" i="3" s="1"/>
  <c r="J103" i="3" s="1"/>
  <c r="D92" i="3"/>
  <c r="D91" i="3" s="1"/>
  <c r="D89" i="3" s="1"/>
  <c r="E92" i="3"/>
  <c r="E91" i="3" s="1"/>
  <c r="E89" i="3" s="1"/>
  <c r="F92" i="3"/>
  <c r="F91" i="3" s="1"/>
  <c r="F89" i="3" s="1"/>
  <c r="G92" i="3"/>
  <c r="G91" i="3" s="1"/>
  <c r="G89" i="3" s="1"/>
  <c r="H92" i="3"/>
  <c r="H91" i="3" s="1"/>
  <c r="H89" i="3" s="1"/>
  <c r="I91" i="3"/>
  <c r="I89" i="3" s="1"/>
  <c r="B92" i="3"/>
  <c r="F112" i="3" l="1"/>
  <c r="B176" i="3"/>
  <c r="B125" i="3"/>
  <c r="B119" i="3"/>
  <c r="B91" i="3"/>
  <c r="B99" i="3"/>
  <c r="B103" i="3"/>
  <c r="B108" i="3"/>
  <c r="I96" i="3"/>
  <c r="B115" i="3"/>
  <c r="B170" i="3"/>
  <c r="B164" i="3"/>
  <c r="I112" i="3"/>
  <c r="E112" i="3"/>
  <c r="F96" i="3"/>
  <c r="J96" i="3"/>
  <c r="J120" i="3"/>
  <c r="J119" i="3" s="1"/>
  <c r="J112" i="3" s="1"/>
  <c r="D96" i="3"/>
  <c r="H112" i="3"/>
  <c r="D112" i="3"/>
  <c r="E96" i="3"/>
  <c r="E87" i="3" s="1"/>
  <c r="H96" i="3"/>
  <c r="B112" i="3" l="1"/>
  <c r="B96" i="3"/>
  <c r="B89" i="3"/>
  <c r="B162" i="3"/>
  <c r="I87" i="3"/>
  <c r="B87" i="3"/>
  <c r="G87" i="3"/>
  <c r="D87" i="3"/>
  <c r="F87" i="3"/>
  <c r="H87" i="3"/>
  <c r="J92" i="3"/>
  <c r="J91" i="3" s="1"/>
  <c r="J89" i="3" s="1"/>
  <c r="J87" i="3" s="1"/>
  <c r="J73" i="3" l="1"/>
  <c r="J71" i="3" s="1"/>
  <c r="J70" i="3" s="1"/>
  <c r="J68" i="3"/>
  <c r="J67" i="3" s="1"/>
  <c r="J66" i="3" s="1"/>
  <c r="D67" i="3"/>
  <c r="D66" i="3" s="1"/>
  <c r="E67" i="3"/>
  <c r="E66" i="3" s="1"/>
  <c r="F67" i="3"/>
  <c r="F66" i="3" s="1"/>
  <c r="G67" i="3"/>
  <c r="G66" i="3" s="1"/>
  <c r="H67" i="3"/>
  <c r="H66" i="3" s="1"/>
  <c r="I67" i="3"/>
  <c r="I66" i="3" s="1"/>
  <c r="B67" i="3"/>
  <c r="D71" i="3"/>
  <c r="D70" i="3" s="1"/>
  <c r="E71" i="3"/>
  <c r="E70" i="3" s="1"/>
  <c r="F71" i="3"/>
  <c r="F70" i="3" s="1"/>
  <c r="G71" i="3"/>
  <c r="G70" i="3" s="1"/>
  <c r="G64" i="3" s="1"/>
  <c r="H71" i="3"/>
  <c r="H70" i="3" s="1"/>
  <c r="I71" i="3"/>
  <c r="I70" i="3" s="1"/>
  <c r="B71" i="3"/>
  <c r="D61" i="3"/>
  <c r="D60" i="3" s="1"/>
  <c r="E61" i="3"/>
  <c r="E60" i="3" s="1"/>
  <c r="F61" i="3"/>
  <c r="F60" i="3" s="1"/>
  <c r="G61" i="3"/>
  <c r="G60" i="3" s="1"/>
  <c r="G50" i="3" s="1"/>
  <c r="H61" i="3"/>
  <c r="H60" i="3" s="1"/>
  <c r="I61" i="3"/>
  <c r="I60" i="3" s="1"/>
  <c r="B61" i="3"/>
  <c r="D57" i="3"/>
  <c r="D56" i="3" s="1"/>
  <c r="E57" i="3"/>
  <c r="E56" i="3" s="1"/>
  <c r="F57" i="3"/>
  <c r="F56" i="3" s="1"/>
  <c r="G57" i="3"/>
  <c r="G56" i="3" s="1"/>
  <c r="H57" i="3"/>
  <c r="H56" i="3" s="1"/>
  <c r="I57" i="3"/>
  <c r="I56" i="3" s="1"/>
  <c r="B57" i="3"/>
  <c r="D53" i="3"/>
  <c r="D52" i="3" s="1"/>
  <c r="E53" i="3"/>
  <c r="E52" i="3" s="1"/>
  <c r="F53" i="3"/>
  <c r="F52" i="3" s="1"/>
  <c r="G53" i="3"/>
  <c r="G52" i="3" s="1"/>
  <c r="H53" i="3"/>
  <c r="H52" i="3" s="1"/>
  <c r="H50" i="3" s="1"/>
  <c r="I53" i="3"/>
  <c r="I52" i="3" s="1"/>
  <c r="B53" i="3"/>
  <c r="J62" i="3"/>
  <c r="J61" i="3" s="1"/>
  <c r="J60" i="3" s="1"/>
  <c r="J58" i="3"/>
  <c r="J57" i="3" s="1"/>
  <c r="J56" i="3" s="1"/>
  <c r="J54" i="3"/>
  <c r="J53" i="3" s="1"/>
  <c r="J52" i="3" s="1"/>
  <c r="D42" i="3"/>
  <c r="D41" i="3" s="1"/>
  <c r="E42" i="3"/>
  <c r="E41" i="3" s="1"/>
  <c r="F42" i="3"/>
  <c r="F41" i="3" s="1"/>
  <c r="G42" i="3"/>
  <c r="G41" i="3" s="1"/>
  <c r="H42" i="3"/>
  <c r="H41" i="3" s="1"/>
  <c r="I42" i="3"/>
  <c r="I41" i="3" s="1"/>
  <c r="B42" i="3"/>
  <c r="D46" i="3"/>
  <c r="D45" i="3" s="1"/>
  <c r="E46" i="3"/>
  <c r="E45" i="3" s="1"/>
  <c r="F46" i="3"/>
  <c r="F45" i="3" s="1"/>
  <c r="G45" i="3"/>
  <c r="H46" i="3"/>
  <c r="H45" i="3" s="1"/>
  <c r="I46" i="3"/>
  <c r="I45" i="3" s="1"/>
  <c r="B46" i="3"/>
  <c r="J48" i="3"/>
  <c r="J47" i="3"/>
  <c r="J43" i="3"/>
  <c r="J42" i="3" s="1"/>
  <c r="J41" i="3" s="1"/>
  <c r="D36" i="3"/>
  <c r="D35" i="3" s="1"/>
  <c r="D33" i="3" s="1"/>
  <c r="E36" i="3"/>
  <c r="E35" i="3" s="1"/>
  <c r="E33" i="3" s="1"/>
  <c r="F36" i="3"/>
  <c r="F35" i="3" s="1"/>
  <c r="F33" i="3" s="1"/>
  <c r="G36" i="3"/>
  <c r="G35" i="3" s="1"/>
  <c r="G33" i="3" s="1"/>
  <c r="H36" i="3"/>
  <c r="H35" i="3" s="1"/>
  <c r="H33" i="3" s="1"/>
  <c r="I36" i="3"/>
  <c r="I35" i="3" s="1"/>
  <c r="I33" i="3" s="1"/>
  <c r="B36" i="3"/>
  <c r="J37" i="3"/>
  <c r="J36" i="3" s="1"/>
  <c r="J35" i="3" s="1"/>
  <c r="J33" i="3" s="1"/>
  <c r="J22" i="3"/>
  <c r="D29" i="3"/>
  <c r="D28" i="3" s="1"/>
  <c r="E29" i="3"/>
  <c r="E28" i="3" s="1"/>
  <c r="F29" i="3"/>
  <c r="F28" i="3" s="1"/>
  <c r="G29" i="3"/>
  <c r="G28" i="3" s="1"/>
  <c r="G14" i="3" s="1"/>
  <c r="H29" i="3"/>
  <c r="H28" i="3" s="1"/>
  <c r="I29" i="3"/>
  <c r="I28" i="3" s="1"/>
  <c r="B29" i="3"/>
  <c r="D25" i="3"/>
  <c r="D24" i="3" s="1"/>
  <c r="E25" i="3"/>
  <c r="E24" i="3" s="1"/>
  <c r="F25" i="3"/>
  <c r="F24" i="3" s="1"/>
  <c r="G25" i="3"/>
  <c r="G24" i="3" s="1"/>
  <c r="H25" i="3"/>
  <c r="H24" i="3" s="1"/>
  <c r="I25" i="3"/>
  <c r="I24" i="3" s="1"/>
  <c r="B25" i="3"/>
  <c r="D21" i="3"/>
  <c r="E21" i="3"/>
  <c r="F21" i="3"/>
  <c r="G21" i="3"/>
  <c r="H21" i="3"/>
  <c r="I21" i="3"/>
  <c r="B21" i="3"/>
  <c r="D18" i="3"/>
  <c r="E18" i="3"/>
  <c r="F18" i="3"/>
  <c r="G18" i="3"/>
  <c r="H18" i="3"/>
  <c r="I18" i="3"/>
  <c r="I17" i="3" s="1"/>
  <c r="B18" i="3"/>
  <c r="B52" i="3" l="1"/>
  <c r="B28" i="3"/>
  <c r="B66" i="3"/>
  <c r="B24" i="3"/>
  <c r="B35" i="3"/>
  <c r="B70" i="3"/>
  <c r="B41" i="3"/>
  <c r="B39" i="3" s="1"/>
  <c r="B60" i="3"/>
  <c r="B50" i="3" s="1"/>
  <c r="B45" i="3"/>
  <c r="B56" i="3"/>
  <c r="E17" i="3"/>
  <c r="E14" i="3" s="1"/>
  <c r="H64" i="3"/>
  <c r="D64" i="3"/>
  <c r="D17" i="3"/>
  <c r="D14" i="3" s="1"/>
  <c r="I39" i="3"/>
  <c r="E39" i="3"/>
  <c r="B17" i="3"/>
  <c r="F64" i="3"/>
  <c r="E64" i="3"/>
  <c r="J46" i="3"/>
  <c r="J45" i="3" s="1"/>
  <c r="J39" i="3" s="1"/>
  <c r="H39" i="3"/>
  <c r="D39" i="3"/>
  <c r="G12" i="3"/>
  <c r="G10" i="3" s="1"/>
  <c r="F39" i="3"/>
  <c r="F17" i="3"/>
  <c r="F14" i="3" s="1"/>
  <c r="J50" i="3"/>
  <c r="J64" i="3"/>
  <c r="F50" i="3"/>
  <c r="I50" i="3"/>
  <c r="E50" i="3"/>
  <c r="D50" i="3"/>
  <c r="H17" i="3"/>
  <c r="H14" i="3" s="1"/>
  <c r="I14" i="3"/>
  <c r="B64" i="3" l="1"/>
  <c r="B14" i="3"/>
  <c r="B33" i="3"/>
  <c r="H12" i="3"/>
  <c r="F12" i="3"/>
  <c r="F10" i="3" s="1"/>
  <c r="E12" i="3"/>
  <c r="E10" i="3" s="1"/>
  <c r="I12" i="3"/>
  <c r="I10" i="3" s="1"/>
  <c r="D12" i="3"/>
  <c r="D10" i="3" s="1"/>
  <c r="J21" i="3"/>
  <c r="J19" i="3"/>
  <c r="J18" i="3" s="1"/>
  <c r="J31" i="3"/>
  <c r="J30" i="3"/>
  <c r="J26" i="3"/>
  <c r="J25" i="3" s="1"/>
  <c r="J24" i="3" s="1"/>
  <c r="B12" i="3" l="1"/>
  <c r="J17" i="3"/>
  <c r="J29" i="3"/>
  <c r="J28" i="3" s="1"/>
  <c r="B10" i="3" l="1"/>
  <c r="J14" i="3"/>
  <c r="J12" i="3" s="1"/>
  <c r="J10" i="3" s="1"/>
  <c r="C252" i="3" l="1"/>
  <c r="C94" i="3"/>
  <c r="C47" i="3"/>
  <c r="C58" i="3"/>
  <c r="C403" i="3"/>
  <c r="C415" i="3"/>
  <c r="C437" i="3"/>
  <c r="C121" i="3"/>
  <c r="C16" i="3"/>
  <c r="C26" i="3"/>
  <c r="C37" i="3"/>
  <c r="C48" i="3"/>
  <c r="C244" i="3"/>
  <c r="C123" i="3"/>
  <c r="C73" i="3"/>
  <c r="C10" i="3"/>
  <c r="C423" i="3"/>
  <c r="C168" i="3"/>
  <c r="C62" i="3"/>
  <c r="C262" i="3"/>
  <c r="C68" i="3"/>
  <c r="C325" i="3"/>
  <c r="C266" i="3"/>
  <c r="C184" i="3"/>
  <c r="C110" i="3"/>
  <c r="C117" i="3"/>
  <c r="C106" i="3"/>
  <c r="C395" i="3"/>
  <c r="C429" i="3"/>
  <c r="C256" i="3"/>
  <c r="C174" i="3"/>
  <c r="C430" i="3"/>
  <c r="C101" i="3"/>
  <c r="C19" i="3"/>
  <c r="C30" i="3"/>
  <c r="C399" i="3"/>
  <c r="C433" i="3"/>
  <c r="C22" i="3"/>
  <c r="C180" i="3"/>
  <c r="C409" i="3"/>
  <c r="C421" i="3"/>
  <c r="C331" i="3"/>
  <c r="C248" i="3"/>
  <c r="C127" i="3"/>
  <c r="C31" i="3"/>
  <c r="C43" i="3"/>
  <c r="C54" i="3"/>
  <c r="C422" i="3"/>
  <c r="C319" i="3"/>
  <c r="C93" i="3"/>
  <c r="C420" i="3"/>
  <c r="C428" i="3"/>
  <c r="C427" i="3"/>
  <c r="C432" i="3"/>
  <c r="C436" i="3"/>
  <c r="C435" i="3"/>
  <c r="C394" i="3"/>
  <c r="C408" i="3"/>
  <c r="C419" i="3"/>
  <c r="C398" i="3"/>
  <c r="C414" i="3"/>
  <c r="C402" i="3"/>
  <c r="C318" i="3"/>
  <c r="C401" i="3"/>
  <c r="C407" i="3"/>
  <c r="C397" i="3"/>
  <c r="C417" i="3"/>
  <c r="C393" i="3"/>
  <c r="C317" i="3"/>
  <c r="C330" i="3"/>
  <c r="C391" i="3"/>
  <c r="C324" i="3"/>
  <c r="C425" i="3"/>
  <c r="C413" i="3"/>
  <c r="C411" i="3"/>
  <c r="C321" i="3"/>
  <c r="C323" i="3"/>
  <c r="C328" i="3"/>
  <c r="C405" i="3"/>
  <c r="C315" i="3"/>
  <c r="C389" i="3"/>
  <c r="C313" i="3"/>
  <c r="C247" i="3"/>
  <c r="C265" i="3"/>
  <c r="C255" i="3"/>
  <c r="C243" i="3"/>
  <c r="C261" i="3"/>
  <c r="C251" i="3"/>
  <c r="C258" i="3"/>
  <c r="C246" i="3"/>
  <c r="C250" i="3"/>
  <c r="C242" i="3"/>
  <c r="C260" i="3"/>
  <c r="C254" i="3"/>
  <c r="C264" i="3"/>
  <c r="C240" i="3"/>
  <c r="C183" i="3"/>
  <c r="C167" i="3"/>
  <c r="C173" i="3"/>
  <c r="C179" i="3"/>
  <c r="C92" i="3"/>
  <c r="C238" i="3"/>
  <c r="C182" i="3"/>
  <c r="C178" i="3"/>
  <c r="C176" i="3"/>
  <c r="C116" i="3"/>
  <c r="C100" i="3"/>
  <c r="C109" i="3"/>
  <c r="C126" i="3"/>
  <c r="C172" i="3"/>
  <c r="C104" i="3"/>
  <c r="C166" i="3"/>
  <c r="C120" i="3"/>
  <c r="C125" i="3"/>
  <c r="C170" i="3"/>
  <c r="C91" i="3"/>
  <c r="C99" i="3"/>
  <c r="C115" i="3"/>
  <c r="C96" i="3"/>
  <c r="C119" i="3"/>
  <c r="C164" i="3"/>
  <c r="C108" i="3"/>
  <c r="C112" i="3"/>
  <c r="C103" i="3"/>
  <c r="C162" i="3"/>
  <c r="C87" i="3"/>
  <c r="C89" i="3"/>
  <c r="C61" i="3"/>
  <c r="C53" i="3"/>
  <c r="C36" i="3"/>
  <c r="C18" i="3"/>
  <c r="C57" i="3"/>
  <c r="C29" i="3"/>
  <c r="C71" i="3"/>
  <c r="C46" i="3"/>
  <c r="C21" i="3"/>
  <c r="C67" i="3"/>
  <c r="C42" i="3"/>
  <c r="C25" i="3"/>
  <c r="C50" i="3"/>
  <c r="C39" i="3"/>
  <c r="C28" i="3"/>
  <c r="C64" i="3"/>
  <c r="C45" i="3"/>
  <c r="C41" i="3"/>
  <c r="C35" i="3"/>
  <c r="C24" i="3"/>
  <c r="C70" i="3"/>
  <c r="C60" i="3"/>
  <c r="C52" i="3"/>
  <c r="C66" i="3"/>
  <c r="C17" i="3"/>
  <c r="C56" i="3"/>
  <c r="C14" i="3"/>
  <c r="C33" i="3"/>
  <c r="C12" i="3"/>
</calcChain>
</file>

<file path=xl/sharedStrings.xml><?xml version="1.0" encoding="utf-8"?>
<sst xmlns="http://schemas.openxmlformats.org/spreadsheetml/2006/main" count="365" uniqueCount="115">
  <si>
    <t>(Continuación)</t>
  </si>
  <si>
    <t>Total</t>
  </si>
  <si>
    <t>Turno</t>
  </si>
  <si>
    <t xml:space="preserve"> Mujeres</t>
  </si>
  <si>
    <t>Diurno</t>
  </si>
  <si>
    <t>Nocturno</t>
  </si>
  <si>
    <t>CIENCIAS DE LA EDUCACIÓN ..................................................................................</t>
  </si>
  <si>
    <t>HUMANIDADES..............................................................................................................</t>
  </si>
  <si>
    <t>CONTABILIDAD.............................................................................................................</t>
  </si>
  <si>
    <t xml:space="preserve"> Sexo</t>
  </si>
  <si>
    <t>HUMANIDADES...................................................................................................................................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</si>
  <si>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.................................................................................................................</t>
  </si>
  <si>
    <t>CIENCIAS DE LA EDUCACIÓN ....................................................................................</t>
  </si>
  <si>
    <t>Sexo</t>
  </si>
  <si>
    <t>HUMANIDADES .....................................................................................................................................................................................................................................</t>
  </si>
  <si>
    <t>ADMINISTRACIÓN PÚBLICA .............................................................................................................................................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</si>
  <si>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</t>
  </si>
  <si>
    <t>Número</t>
  </si>
  <si>
    <t>Porcentaje</t>
  </si>
  <si>
    <t>Hombres</t>
  </si>
  <si>
    <t>Mujeres</t>
  </si>
  <si>
    <t xml:space="preserve"> Diurno</t>
  </si>
  <si>
    <t>Vespertino</t>
  </si>
  <si>
    <t>CIENCIAS AGROPECUARIAS.................................................................................</t>
  </si>
  <si>
    <t>HUMANIDADES ........................................................................................................................................................</t>
  </si>
  <si>
    <t>ADMINISTRACIÓN DE EMPRESAS  Y</t>
  </si>
  <si>
    <t>CIENCIAS AGROPECUARIAS.....................................................................................................................................................</t>
  </si>
  <si>
    <t>-</t>
  </si>
  <si>
    <t>CIENCIAS NATURALES, EXACTAS Y</t>
  </si>
  <si>
    <t>TECNOLOGÍA.........................................................................................................................................</t>
  </si>
  <si>
    <t>USTÚPU</t>
  </si>
  <si>
    <t>NOMBRE DE DIOS</t>
  </si>
  <si>
    <t xml:space="preserve">                                            COLÓN ..........................................................................................................................................................................................................................</t>
  </si>
  <si>
    <t>MACARACAS</t>
  </si>
  <si>
    <t>TONOSÍ</t>
  </si>
  <si>
    <t xml:space="preserve">                                        LOS SANTOS................................................................</t>
  </si>
  <si>
    <t>SITIO PRADO</t>
  </si>
  <si>
    <t>RÍO INDIO</t>
  </si>
  <si>
    <t xml:space="preserve">                                               DARIÉN .........................................................................................................................................</t>
  </si>
  <si>
    <t>PORTOBELO</t>
  </si>
  <si>
    <t>CERRO PUERCO</t>
  </si>
  <si>
    <t>GUABAL</t>
  </si>
  <si>
    <t>CHIRIQUÍ GRANDE</t>
  </si>
  <si>
    <t>KANKINTÚ</t>
  </si>
  <si>
    <t>GARACHINÉ</t>
  </si>
  <si>
    <t>UNIÓN CHOCÓ</t>
  </si>
  <si>
    <t>LAJAS BLANCAS</t>
  </si>
  <si>
    <t>CAÑAZAS</t>
  </si>
  <si>
    <t>ISLA COLÓN</t>
  </si>
  <si>
    <t>LAS TABLAS</t>
  </si>
  <si>
    <t>KUSAPÍN</t>
  </si>
  <si>
    <t xml:space="preserve">                                    (BOCAS DEL TORO)........................................................................................</t>
  </si>
  <si>
    <t>INFORMÁTICA, ELECTRÓNICA Y COMUNICACIÓN..........................................................................................</t>
  </si>
  <si>
    <t>INFORMÁTICA, ELECTRÓNICA Y COMUNICACIÓN...........................................................................................................................</t>
  </si>
  <si>
    <t xml:space="preserve">ADMINISTRACIÓN PÚBLICA............................................................................................................................................................. </t>
  </si>
  <si>
    <t xml:space="preserve">ADMINISTRACIÓN PÚBLICA............................................................................................................................................................................ </t>
  </si>
  <si>
    <t xml:space="preserve">CIENCIAS DE LA EDUCACIÓN.................................................................................................................................................... </t>
  </si>
  <si>
    <t xml:space="preserve">      Profesorado en Educación Media..................................................................................</t>
  </si>
  <si>
    <t xml:space="preserve">      Profesorado en Educación.................................................................................................................................................................</t>
  </si>
  <si>
    <t xml:space="preserve">         Implementación de Tecnologías .........................................................................................................</t>
  </si>
  <si>
    <t xml:space="preserve">        Organización Social...............................................................................................</t>
  </si>
  <si>
    <t>DERECHO Y CIENCIAS POLÍTICAS..............................................................................</t>
  </si>
  <si>
    <t xml:space="preserve">                                   PANAMÁ ESTE - (GUNA YALA)........................................................................................</t>
  </si>
  <si>
    <t xml:space="preserve">                    VERAGUAS (ÁREA COMARCAL NOGBE BUGLE).........................................................................................................................................</t>
  </si>
  <si>
    <t>(Conclusión)</t>
  </si>
  <si>
    <t xml:space="preserve">   CONTABILIDAD........................................................................................................................................</t>
  </si>
  <si>
    <t xml:space="preserve">   INGENIERÍA AGRÍCOLA...................................................................................................................</t>
  </si>
  <si>
    <t xml:space="preserve">   FORMACIÓN PEDAGÓGICA..............................................................................................................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</si>
  <si>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Primaria.....................................................................................................................................................</t>
  </si>
  <si>
    <t xml:space="preserve">      Lic. Contabilidad..............................................................................................................................................................................................</t>
  </si>
  <si>
    <t xml:space="preserve">   INGLÉS..................................................................................................................................................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</si>
  <si>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</t>
  </si>
  <si>
    <t xml:space="preserve">   ADMINISTRACIÓN PÚBLICA......................................................................................................................</t>
  </si>
  <si>
    <t xml:space="preserve">   GEOGRAFÍA E HISTORIA...........................................................................................................................................</t>
  </si>
  <si>
    <t xml:space="preserve">   INGENIERÍA EN INFORMÁTICA...............................................................................................................</t>
  </si>
  <si>
    <t xml:space="preserve">      Lic. Informática Aplicada a la Enseñanza e </t>
  </si>
  <si>
    <t xml:space="preserve">   ADMINISTRACIÓN DE EMPRESAS ...................................................................................................</t>
  </si>
  <si>
    <t xml:space="preserve">      Lic. Administración de Empresas Cooperativas..............................................................................................</t>
  </si>
  <si>
    <t xml:space="preserve">   DERECHO Y CIENCIAS POLÍTICAS  ……………….........................................................................................................................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</si>
  <si>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Inglés........................................................................................................................................................</t>
  </si>
  <si>
    <t xml:space="preserve">   FORMACIÓN PEDAGOGICA DIVERSIFICADA.......................................................................................................</t>
  </si>
  <si>
    <t xml:space="preserve">   ESTADÍSTICA......................................................................................................................................</t>
  </si>
  <si>
    <t xml:space="preserve">      Lic. Registros Médicos y Estadísticas de Salud......................................................................................................</t>
  </si>
  <si>
    <t xml:space="preserve">   CIENCIAS AGRÍCOLAS.....................................................................................................................................</t>
  </si>
  <si>
    <t>Sede, Ubicación, Facultad, Escuela y Carrera</t>
  </si>
  <si>
    <t>Clase de Ingreso</t>
  </si>
  <si>
    <t>Primer</t>
  </si>
  <si>
    <t>Ingreso</t>
  </si>
  <si>
    <t>Re-Ingreso</t>
  </si>
  <si>
    <t xml:space="preserve">   ADMINISTRACIÓN DE EMPRESAS  .............................................................................................................</t>
  </si>
  <si>
    <t>ADMINISTRACIÓN DE EMPRESAS Y CONTABILIDAD ....................................................................</t>
  </si>
  <si>
    <t>CENTRO PENITENCIARIO SANTIAGO</t>
  </si>
  <si>
    <t>INFORMÁTICA ELECTRÓNICA Y COMUNICACIÓN….................................................................................</t>
  </si>
  <si>
    <t xml:space="preserve">                                                  TOTAL........................................................................................</t>
  </si>
  <si>
    <t xml:space="preserve">      Lic. Desarrollo Comunitario con énfasis en Promoción y</t>
  </si>
  <si>
    <t xml:space="preserve">      Lic. Ingeniería Agroforestal...................................................................................................................................</t>
  </si>
  <si>
    <t xml:space="preserve">      Lic. Desarrollo Comunitario…………………………………………………………………………….</t>
  </si>
  <si>
    <t xml:space="preserve">      Lic. Turismo Geográfico - Ecológico ...........................................................................................................................................</t>
  </si>
  <si>
    <t xml:space="preserve">      Lic.Turismo Alternativo...........................................................................................................................................</t>
  </si>
  <si>
    <t xml:space="preserve">      Lic.Turismo Geográfico - Ecológico ...........................................................................................................................................</t>
  </si>
  <si>
    <t xml:space="preserve">      Lic.en Derecho y Ciencias Políticas  ……………….........................................................................................................................</t>
  </si>
  <si>
    <t xml:space="preserve">      Lic. Informática para la Gestión Educativa y Empresarial.........................................................................................</t>
  </si>
  <si>
    <t xml:space="preserve">      Lic. Informática para la Gestión Educativa y Empresarial..........................................................................................</t>
  </si>
  <si>
    <t>Cuadro 8.   MATRÍCULA EN LOS PROGRAMAS ANEXOS, POR SEXO, TURNO Y CLASE DE INGRESO SEGÚN SEDE, UBICACIÓN,</t>
  </si>
  <si>
    <t xml:space="preserve">       Lic. Ingeniería de Operaciones y Logística  Empresarial..............................................................................</t>
  </si>
  <si>
    <t xml:space="preserve">  FACULTAD, ESCUELA  Y CARRERA : PRIMER SEMESTRE; AÑO ACADÉMICO 2,021. </t>
  </si>
  <si>
    <t xml:space="preserve">      Lic. Turismo Alternativo...........................................................................................................................................</t>
  </si>
  <si>
    <t>NARGANA</t>
  </si>
  <si>
    <t xml:space="preserve">      Lic. Educación Preescolar........................................................................................................</t>
  </si>
  <si>
    <t xml:space="preserve">   DOCENCIA MEDIA  DIVERSIFICADA............................................................................................................</t>
  </si>
  <si>
    <t xml:space="preserve">      Técnico Gestión Municipal..........................................................................................................</t>
  </si>
  <si>
    <t xml:space="preserve">     Técnico Informática Educativa.................................................................................................................................................................</t>
  </si>
  <si>
    <t xml:space="preserve">      Técnico Sanidad Vegetal...........................................................................................</t>
  </si>
  <si>
    <t xml:space="preserve">     Técnico Inglés Conversacional para  Servicio al Cliente…………………………………………………………………………………………………………………………..</t>
  </si>
  <si>
    <t xml:space="preserve">      Técnico Inglés Conversacional para  Servicio al Cliente…………………………………………………………………………………………………………………………..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</si>
</sst>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_)"/>
  </numFmts>
  <fonts count="10" x14ac:knownFonts="1">
    <font>
      <sz val="12"/>
      <name val="Courie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B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91">
    <xf numFmtId="164" fontId="0" fillId="0" borderId="0" xfId="0"/>
    <xf numFmtId="164" fontId="2" fillId="0" borderId="0" xfId="0" applyFont="1" applyBorder="1"/>
    <xf numFmtId="164" fontId="4" fillId="0" borderId="0" xfId="0" applyFont="1" applyBorder="1"/>
    <xf numFmtId="164" fontId="5" fillId="0" borderId="0" xfId="0" applyFont="1" applyFill="1" applyBorder="1" applyAlignment="1" applyProtection="1"/>
    <xf numFmtId="164" fontId="5" fillId="0" borderId="0" xfId="0" applyFont="1" applyBorder="1" applyAlignment="1" applyProtection="1">
      <alignment horizontal="left"/>
    </xf>
    <xf numFmtId="164" fontId="2" fillId="0" borderId="10" xfId="0" applyFont="1" applyBorder="1"/>
    <xf numFmtId="164" fontId="1" fillId="2" borderId="8" xfId="0" applyFont="1" applyFill="1" applyBorder="1"/>
    <xf numFmtId="164" fontId="1" fillId="2" borderId="9" xfId="0" applyFont="1" applyFill="1" applyBorder="1"/>
    <xf numFmtId="164" fontId="1" fillId="2" borderId="8" xfId="0" applyFont="1" applyFill="1" applyBorder="1" applyAlignment="1">
      <alignment horizontal="left"/>
    </xf>
    <xf numFmtId="164" fontId="5" fillId="2" borderId="7" xfId="0" applyFont="1" applyFill="1" applyBorder="1" applyAlignment="1">
      <alignment horizontal="centerContinuous"/>
    </xf>
    <xf numFmtId="164" fontId="5" fillId="2" borderId="5" xfId="0" applyFont="1" applyFill="1" applyBorder="1" applyAlignment="1">
      <alignment horizontal="centerContinuous"/>
    </xf>
    <xf numFmtId="164" fontId="5" fillId="2" borderId="4" xfId="0" applyFont="1" applyFill="1" applyBorder="1" applyAlignment="1" applyProtection="1">
      <alignment horizontal="center"/>
    </xf>
    <xf numFmtId="164" fontId="5" fillId="2" borderId="1" xfId="0" applyFont="1" applyFill="1" applyBorder="1"/>
    <xf numFmtId="164" fontId="4" fillId="2" borderId="4" xfId="0" applyFont="1" applyFill="1" applyBorder="1" applyAlignment="1" applyProtection="1">
      <alignment horizontal="center"/>
    </xf>
    <xf numFmtId="164" fontId="5" fillId="2" borderId="2" xfId="0" applyFont="1" applyFill="1" applyBorder="1" applyAlignment="1" applyProtection="1">
      <alignment horizontal="center"/>
    </xf>
    <xf numFmtId="164" fontId="5" fillId="2" borderId="2" xfId="0" applyFont="1" applyFill="1" applyBorder="1" applyAlignment="1">
      <alignment horizontal="center"/>
    </xf>
    <xf numFmtId="164" fontId="5" fillId="2" borderId="7" xfId="0" applyFont="1" applyFill="1" applyBorder="1"/>
    <xf numFmtId="164" fontId="5" fillId="2" borderId="6" xfId="0" applyFont="1" applyFill="1" applyBorder="1" applyAlignment="1">
      <alignment horizontal="centerContinuous"/>
    </xf>
    <xf numFmtId="164" fontId="5" fillId="2" borderId="2" xfId="0" applyFont="1" applyFill="1" applyBorder="1" applyAlignment="1" applyProtection="1">
      <alignment horizontal="centerContinuous"/>
    </xf>
    <xf numFmtId="164" fontId="5" fillId="2" borderId="0" xfId="0" applyFont="1" applyFill="1" applyBorder="1" applyAlignment="1">
      <alignment horizontal="centerContinuous"/>
    </xf>
    <xf numFmtId="164" fontId="5" fillId="2" borderId="2" xfId="0" applyFont="1" applyFill="1" applyBorder="1" applyAlignment="1">
      <alignment horizontal="centerContinuous"/>
    </xf>
    <xf numFmtId="164" fontId="5" fillId="2" borderId="0" xfId="0" applyFont="1" applyFill="1" applyBorder="1" applyAlignment="1" applyProtection="1">
      <alignment horizontal="centerContinuous"/>
    </xf>
    <xf numFmtId="164" fontId="1" fillId="2" borderId="2" xfId="0" applyFont="1" applyFill="1" applyBorder="1" applyAlignment="1">
      <alignment horizontal="centerContinuous"/>
    </xf>
    <xf numFmtId="164" fontId="2" fillId="2" borderId="2" xfId="0" applyFont="1" applyFill="1" applyBorder="1"/>
    <xf numFmtId="164" fontId="2" fillId="2" borderId="0" xfId="0" applyFont="1" applyFill="1" applyBorder="1"/>
    <xf numFmtId="164" fontId="4" fillId="0" borderId="3" xfId="0" applyFont="1" applyBorder="1" applyAlignment="1">
      <alignment wrapText="1"/>
    </xf>
    <xf numFmtId="164" fontId="4" fillId="0" borderId="2" xfId="0" applyFont="1" applyBorder="1" applyAlignment="1">
      <alignment wrapText="1"/>
    </xf>
    <xf numFmtId="164" fontId="4" fillId="0" borderId="3" xfId="0" applyFont="1" applyBorder="1" applyAlignment="1">
      <alignment horizontal="right" wrapText="1"/>
    </xf>
    <xf numFmtId="164" fontId="4" fillId="0" borderId="0" xfId="0" applyNumberFormat="1" applyFont="1" applyFill="1" applyBorder="1" applyAlignment="1" applyProtection="1">
      <alignment horizontal="left"/>
    </xf>
    <xf numFmtId="3" fontId="5" fillId="0" borderId="3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164" fontId="5" fillId="0" borderId="3" xfId="0" applyFont="1" applyBorder="1" applyAlignment="1">
      <alignment wrapText="1"/>
    </xf>
    <xf numFmtId="164" fontId="5" fillId="0" borderId="3" xfId="0" applyFont="1" applyBorder="1" applyAlignment="1">
      <alignment horizontal="right" wrapText="1"/>
    </xf>
    <xf numFmtId="164" fontId="5" fillId="0" borderId="2" xfId="0" applyFont="1" applyBorder="1" applyAlignment="1">
      <alignment wrapText="1"/>
    </xf>
    <xf numFmtId="164" fontId="0" fillId="0" borderId="3" xfId="0" applyBorder="1" applyAlignment="1">
      <alignment wrapText="1"/>
    </xf>
    <xf numFmtId="164" fontId="0" fillId="0" borderId="2" xfId="0" applyBorder="1" applyAlignment="1">
      <alignment wrapText="1"/>
    </xf>
    <xf numFmtId="164" fontId="0" fillId="0" borderId="3" xfId="0" applyBorder="1" applyAlignment="1">
      <alignment horizontal="right" wrapText="1"/>
    </xf>
    <xf numFmtId="164" fontId="0" fillId="0" borderId="6" xfId="0" applyBorder="1" applyAlignment="1">
      <alignment wrapText="1"/>
    </xf>
    <xf numFmtId="164" fontId="4" fillId="2" borderId="5" xfId="0" applyFont="1" applyFill="1" applyBorder="1"/>
    <xf numFmtId="164" fontId="5" fillId="2" borderId="7" xfId="0" applyFont="1" applyFill="1" applyBorder="1" applyAlignment="1" applyProtection="1"/>
    <xf numFmtId="164" fontId="5" fillId="2" borderId="6" xfId="0" applyFont="1" applyFill="1" applyBorder="1"/>
    <xf numFmtId="164" fontId="5" fillId="2" borderId="5" xfId="0" applyFont="1" applyFill="1" applyBorder="1"/>
    <xf numFmtId="165" fontId="5" fillId="0" borderId="3" xfId="0" applyNumberFormat="1" applyFont="1" applyBorder="1" applyAlignment="1">
      <alignment wrapText="1"/>
    </xf>
    <xf numFmtId="164" fontId="7" fillId="0" borderId="0" xfId="0" applyFont="1" applyFill="1" applyBorder="1" applyAlignment="1" applyProtection="1"/>
    <xf numFmtId="165" fontId="4" fillId="0" borderId="3" xfId="0" applyNumberFormat="1" applyFont="1" applyBorder="1" applyAlignment="1">
      <alignment wrapText="1"/>
    </xf>
    <xf numFmtId="164" fontId="1" fillId="0" borderId="0" xfId="0" applyFont="1" applyBorder="1" applyAlignment="1">
      <alignment horizontal="centerContinuous"/>
    </xf>
    <xf numFmtId="164" fontId="2" fillId="0" borderId="0" xfId="0" applyFont="1" applyBorder="1" applyAlignment="1">
      <alignment horizontal="centerContinuous"/>
    </xf>
    <xf numFmtId="164" fontId="1" fillId="2" borderId="0" xfId="0" applyFont="1" applyFill="1" applyBorder="1"/>
    <xf numFmtId="164" fontId="4" fillId="2" borderId="0" xfId="0" applyFont="1" applyFill="1" applyBorder="1"/>
    <xf numFmtId="164" fontId="0" fillId="0" borderId="0" xfId="0" applyBorder="1"/>
    <xf numFmtId="164" fontId="7" fillId="0" borderId="0" xfId="0" applyFont="1" applyFill="1" applyBorder="1" applyAlignment="1" applyProtection="1">
      <alignment horizontal="center"/>
    </xf>
    <xf numFmtId="164" fontId="5" fillId="0" borderId="0" xfId="0" applyFont="1" applyBorder="1" applyAlignment="1">
      <alignment horizontal="left"/>
    </xf>
    <xf numFmtId="164" fontId="4" fillId="0" borderId="0" xfId="0" applyFont="1" applyBorder="1" applyAlignment="1">
      <alignment horizontal="left"/>
    </xf>
    <xf numFmtId="49" fontId="0" fillId="0" borderId="0" xfId="0" applyNumberFormat="1" applyBorder="1"/>
    <xf numFmtId="164" fontId="8" fillId="0" borderId="0" xfId="0" applyFont="1" applyBorder="1" applyAlignment="1">
      <alignment horizontal="left"/>
    </xf>
    <xf numFmtId="164" fontId="4" fillId="0" borderId="0" xfId="0" applyFont="1" applyFill="1" applyBorder="1" applyAlignment="1" applyProtection="1">
      <alignment horizontal="left"/>
    </xf>
    <xf numFmtId="164" fontId="5" fillId="0" borderId="0" xfId="0" quotePrefix="1" applyFont="1" applyBorder="1" applyAlignment="1" applyProtection="1">
      <alignment horizontal="left"/>
    </xf>
    <xf numFmtId="164" fontId="4" fillId="0" borderId="0" xfId="0" applyFont="1" applyBorder="1" applyAlignment="1" applyProtection="1">
      <alignment horizontal="left"/>
    </xf>
    <xf numFmtId="164" fontId="6" fillId="0" borderId="0" xfId="0" applyFont="1" applyBorder="1" applyAlignment="1">
      <alignment horizontal="left"/>
    </xf>
    <xf numFmtId="164" fontId="3" fillId="0" borderId="0" xfId="0" applyFont="1" applyBorder="1" applyAlignment="1">
      <alignment horizontal="centerContinuous"/>
    </xf>
    <xf numFmtId="39" fontId="2" fillId="0" borderId="0" xfId="0" applyNumberFormat="1" applyFont="1" applyBorder="1" applyAlignment="1" applyProtection="1">
      <alignment horizontal="centerContinuous"/>
    </xf>
    <xf numFmtId="164" fontId="4" fillId="2" borderId="0" xfId="0" applyFont="1" applyFill="1" applyBorder="1" applyAlignment="1" applyProtection="1">
      <alignment horizontal="center"/>
    </xf>
    <xf numFmtId="49" fontId="4" fillId="0" borderId="0" xfId="0" applyNumberFormat="1" applyFont="1" applyBorder="1"/>
    <xf numFmtId="164" fontId="3" fillId="2" borderId="0" xfId="0" applyFont="1" applyFill="1" applyBorder="1" applyAlignment="1" applyProtection="1">
      <alignment horizontal="centerContinuous"/>
    </xf>
    <xf numFmtId="164" fontId="1" fillId="2" borderId="0" xfId="0" applyFont="1" applyFill="1" applyBorder="1" applyAlignment="1">
      <alignment horizontal="centerContinuous"/>
    </xf>
    <xf numFmtId="166" fontId="6" fillId="0" borderId="0" xfId="0" applyNumberFormat="1" applyFont="1" applyBorder="1" applyAlignment="1">
      <alignment horizontal="left"/>
    </xf>
    <xf numFmtId="164" fontId="0" fillId="0" borderId="11" xfId="0" applyBorder="1"/>
    <xf numFmtId="164" fontId="0" fillId="0" borderId="12" xfId="0" applyBorder="1"/>
    <xf numFmtId="164" fontId="0" fillId="0" borderId="1" xfId="0" applyBorder="1"/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164" fontId="0" fillId="0" borderId="13" xfId="0" applyBorder="1"/>
    <xf numFmtId="164" fontId="7" fillId="0" borderId="0" xfId="0" quotePrefix="1" applyFont="1" applyFill="1" applyBorder="1" applyAlignment="1" applyProtection="1">
      <alignment horizontal="left"/>
    </xf>
    <xf numFmtId="164" fontId="5" fillId="0" borderId="0" xfId="0" quotePrefix="1" applyFont="1" applyFill="1" applyBorder="1" applyAlignment="1" applyProtection="1">
      <alignment horizontal="left"/>
    </xf>
    <xf numFmtId="164" fontId="7" fillId="0" borderId="0" xfId="0" quotePrefix="1" applyFont="1" applyFill="1" applyBorder="1" applyAlignment="1" applyProtection="1">
      <alignment horizontal="center"/>
    </xf>
    <xf numFmtId="164" fontId="7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left"/>
    </xf>
    <xf numFmtId="164" fontId="7" fillId="0" borderId="0" xfId="0" applyFont="1" applyBorder="1" applyAlignment="1" applyProtection="1">
      <alignment horizontal="left"/>
    </xf>
    <xf numFmtId="164" fontId="7" fillId="0" borderId="0" xfId="0" applyFont="1" applyBorder="1" applyAlignment="1" applyProtection="1">
      <alignment horizontal="center"/>
    </xf>
    <xf numFmtId="164" fontId="9" fillId="0" borderId="3" xfId="0" applyFont="1" applyBorder="1" applyAlignment="1">
      <alignment wrapText="1"/>
    </xf>
    <xf numFmtId="164" fontId="9" fillId="0" borderId="3" xfId="0" applyFont="1" applyBorder="1" applyAlignment="1">
      <alignment horizontal="right" wrapText="1"/>
    </xf>
    <xf numFmtId="164" fontId="9" fillId="0" borderId="2" xfId="0" applyFont="1" applyBorder="1" applyAlignment="1">
      <alignment wrapText="1"/>
    </xf>
    <xf numFmtId="164" fontId="6" fillId="0" borderId="0" xfId="0" quotePrefix="1" applyFont="1" applyBorder="1" applyAlignment="1">
      <alignment horizontal="left"/>
    </xf>
    <xf numFmtId="164" fontId="5" fillId="0" borderId="0" xfId="0" applyFont="1" applyBorder="1"/>
    <xf numFmtId="3" fontId="5" fillId="0" borderId="3" xfId="0" applyNumberFormat="1" applyFont="1" applyBorder="1" applyAlignment="1">
      <alignment horizontal="right" wrapText="1"/>
    </xf>
    <xf numFmtId="164" fontId="0" fillId="0" borderId="0" xfId="0" applyBorder="1" applyAlignment="1">
      <alignment wrapText="1"/>
    </xf>
    <xf numFmtId="164" fontId="0" fillId="0" borderId="7" xfId="0" applyBorder="1" applyAlignment="1">
      <alignment wrapText="1"/>
    </xf>
    <xf numFmtId="164" fontId="5" fillId="0" borderId="0" xfId="0" applyFont="1" applyBorder="1" applyAlignment="1">
      <alignment horizontal="center"/>
    </xf>
    <xf numFmtId="164" fontId="5" fillId="0" borderId="0" xfId="0" applyFont="1" applyBorder="1" applyAlignment="1" applyProtection="1">
      <alignment horizontal="center"/>
    </xf>
    <xf numFmtId="164" fontId="5" fillId="0" borderId="4" xfId="0" applyFont="1" applyBorder="1" applyAlignment="1">
      <alignment horizontal="left"/>
    </xf>
    <xf numFmtId="164" fontId="4" fillId="0" borderId="0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B15"/>
      <color rgb="FFE85818"/>
      <color rgb="FFCD4E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98EF-AD7F-4D33-A7A0-65A2A9F9AE5D}">
  <dimension ref="A1:J673"/>
  <sheetViews>
    <sheetView showGridLines="0" tabSelected="1" workbookViewId="0">
      <selection activeCell="B10" sqref="B10"/>
    </sheetView>
  </sheetViews>
  <sheetFormatPr baseColWidth="10" defaultRowHeight="15" x14ac:dyDescent="0.2"/>
  <cols>
    <col min="1" max="1" width="48.21875" customWidth="1"/>
    <col min="2" max="2" width="7.33203125" customWidth="1"/>
    <col min="3" max="3" width="9.6640625" customWidth="1"/>
    <col min="4" max="4" width="7.5546875" customWidth="1"/>
    <col min="5" max="5" width="7.6640625" customWidth="1"/>
    <col min="6" max="6" width="5.88671875" customWidth="1"/>
    <col min="7" max="7" width="10.109375" customWidth="1"/>
    <col min="8" max="8" width="8.6640625" customWidth="1"/>
    <col min="9" max="9" width="8.88671875" customWidth="1"/>
    <col min="10" max="10" width="10.33203125" customWidth="1"/>
  </cols>
  <sheetData>
    <row r="1" spans="1:10" ht="15.75" x14ac:dyDescent="0.25">
      <c r="A1" s="88" t="s">
        <v>103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x14ac:dyDescent="0.25">
      <c r="A2" s="88" t="s">
        <v>105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15.75" thickBot="1" x14ac:dyDescent="0.25">
      <c r="A3" s="1"/>
      <c r="B3" s="45"/>
      <c r="C3" s="45"/>
      <c r="D3" s="45"/>
      <c r="E3" s="45"/>
      <c r="F3" s="45"/>
      <c r="G3" s="45"/>
      <c r="H3" s="46"/>
      <c r="I3" s="1"/>
      <c r="J3" s="5"/>
    </row>
    <row r="4" spans="1:10" ht="15.75" thickTop="1" x14ac:dyDescent="0.2">
      <c r="A4" s="7"/>
      <c r="B4" s="6"/>
      <c r="C4" s="7"/>
      <c r="D4" s="6"/>
      <c r="E4" s="7"/>
      <c r="F4" s="6"/>
      <c r="G4" s="7"/>
      <c r="H4" s="7"/>
      <c r="I4" s="8"/>
      <c r="J4" s="47"/>
    </row>
    <row r="5" spans="1:10" ht="15.75" x14ac:dyDescent="0.25">
      <c r="A5" s="48"/>
      <c r="B5" s="18" t="s">
        <v>1</v>
      </c>
      <c r="C5" s="19"/>
      <c r="D5" s="18" t="s">
        <v>9</v>
      </c>
      <c r="E5" s="19"/>
      <c r="F5" s="18" t="s">
        <v>2</v>
      </c>
      <c r="G5" s="19"/>
      <c r="H5" s="19"/>
      <c r="I5" s="9" t="s">
        <v>85</v>
      </c>
      <c r="J5" s="10"/>
    </row>
    <row r="6" spans="1:10" ht="15.75" x14ac:dyDescent="0.25">
      <c r="A6" s="11" t="s">
        <v>84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15.75" x14ac:dyDescent="0.25">
      <c r="A7" s="13"/>
      <c r="B7" s="14" t="s">
        <v>17</v>
      </c>
      <c r="C7" s="14" t="s">
        <v>18</v>
      </c>
      <c r="D7" s="14" t="s">
        <v>19</v>
      </c>
      <c r="E7" s="14" t="s">
        <v>3</v>
      </c>
      <c r="F7" s="14" t="s">
        <v>4</v>
      </c>
      <c r="G7" s="14" t="s">
        <v>22</v>
      </c>
      <c r="H7" s="14" t="s">
        <v>5</v>
      </c>
      <c r="I7" s="15" t="s">
        <v>86</v>
      </c>
      <c r="J7" s="15"/>
    </row>
    <row r="8" spans="1:10" ht="15.75" x14ac:dyDescent="0.25">
      <c r="A8" s="38"/>
      <c r="B8" s="16"/>
      <c r="C8" s="39"/>
      <c r="D8" s="16"/>
      <c r="E8" s="16"/>
      <c r="F8" s="16"/>
      <c r="G8" s="16"/>
      <c r="H8" s="16"/>
      <c r="I8" s="17" t="s">
        <v>87</v>
      </c>
      <c r="J8" s="9" t="s">
        <v>88</v>
      </c>
    </row>
    <row r="9" spans="1:10" x14ac:dyDescent="0.2">
      <c r="A9" s="49"/>
      <c r="B9" s="67"/>
      <c r="C9" s="67"/>
      <c r="D9" s="67"/>
      <c r="E9" s="67"/>
      <c r="F9" s="67"/>
      <c r="G9" s="67"/>
      <c r="H9" s="67"/>
      <c r="I9" s="67"/>
      <c r="J9" s="68"/>
    </row>
    <row r="10" spans="1:10" ht="15.75" x14ac:dyDescent="0.25">
      <c r="A10" s="43" t="s">
        <v>93</v>
      </c>
      <c r="B10" s="29">
        <f>B12+B87+B162+B238+B313+B389</f>
        <v>3937</v>
      </c>
      <c r="C10" s="42">
        <f>(B10/$B$10)*100</f>
        <v>100</v>
      </c>
      <c r="D10" s="29">
        <f>D12+D87+D162+D238+D313+D389</f>
        <v>1544</v>
      </c>
      <c r="E10" s="29">
        <f>E12+E87+E162+E238+E313+E389</f>
        <v>2393</v>
      </c>
      <c r="F10" s="29">
        <f>F12+F87+F162+F238+F313+F389</f>
        <v>3363.875</v>
      </c>
      <c r="G10" s="29">
        <f>G12+G87+G238+G313</f>
        <v>98</v>
      </c>
      <c r="H10" s="29">
        <f>H12+H87+H238+H313+H389</f>
        <v>475.125</v>
      </c>
      <c r="I10" s="29">
        <f>I12+I87+I162+I238+I313+I389</f>
        <v>1128</v>
      </c>
      <c r="J10" s="30">
        <f>J12+J87+J162+J238+J313+J389</f>
        <v>2809</v>
      </c>
    </row>
    <row r="11" spans="1:10" ht="15.75" x14ac:dyDescent="0.25">
      <c r="A11" s="3"/>
      <c r="B11" s="34"/>
      <c r="C11" s="42"/>
      <c r="D11" s="34"/>
      <c r="E11" s="34"/>
      <c r="F11" s="34"/>
      <c r="G11" s="34"/>
      <c r="H11" s="34"/>
      <c r="I11" s="34"/>
      <c r="J11" s="35"/>
    </row>
    <row r="12" spans="1:10" ht="15.75" x14ac:dyDescent="0.25">
      <c r="A12" s="43" t="s">
        <v>51</v>
      </c>
      <c r="B12" s="29">
        <f>B14+B33+B39+B50+B64</f>
        <v>1604</v>
      </c>
      <c r="C12" s="42">
        <f t="shared" ref="C12:C73" si="0">(B12/$B$10)*100</f>
        <v>40.741681483362967</v>
      </c>
      <c r="D12" s="29">
        <f t="shared" ref="D12:J12" si="1">D14+D33+D39+D50+D64</f>
        <v>692</v>
      </c>
      <c r="E12" s="29">
        <f t="shared" si="1"/>
        <v>912</v>
      </c>
      <c r="F12" s="29">
        <f t="shared" si="1"/>
        <v>1255</v>
      </c>
      <c r="G12" s="29">
        <f>G14+G50+G64</f>
        <v>83</v>
      </c>
      <c r="H12" s="29">
        <f t="shared" si="1"/>
        <v>266</v>
      </c>
      <c r="I12" s="29">
        <f>I14+I33+I39+I50</f>
        <v>340</v>
      </c>
      <c r="J12" s="30">
        <f t="shared" si="1"/>
        <v>1264</v>
      </c>
    </row>
    <row r="13" spans="1:10" ht="15.75" x14ac:dyDescent="0.25">
      <c r="A13" s="3"/>
      <c r="B13" s="34"/>
      <c r="C13" s="42"/>
      <c r="D13" s="34"/>
      <c r="E13" s="34"/>
      <c r="F13" s="34"/>
      <c r="G13" s="34"/>
      <c r="H13" s="34"/>
      <c r="I13" s="34"/>
      <c r="J13" s="35"/>
    </row>
    <row r="14" spans="1:10" ht="15.75" x14ac:dyDescent="0.25">
      <c r="A14" s="50" t="s">
        <v>42</v>
      </c>
      <c r="B14" s="31">
        <f>B17+B24+B28</f>
        <v>397</v>
      </c>
      <c r="C14" s="42">
        <f t="shared" si="0"/>
        <v>10.083820167640335</v>
      </c>
      <c r="D14" s="31">
        <f t="shared" ref="D14:J14" si="2">D17+D24+D28</f>
        <v>137</v>
      </c>
      <c r="E14" s="31">
        <f t="shared" si="2"/>
        <v>260</v>
      </c>
      <c r="F14" s="31">
        <f t="shared" si="2"/>
        <v>356</v>
      </c>
      <c r="G14" s="31">
        <f>G28</f>
        <v>3</v>
      </c>
      <c r="H14" s="31">
        <f t="shared" si="2"/>
        <v>38</v>
      </c>
      <c r="I14" s="31">
        <f t="shared" si="2"/>
        <v>57</v>
      </c>
      <c r="J14" s="33">
        <f t="shared" si="2"/>
        <v>340</v>
      </c>
    </row>
    <row r="15" spans="1:10" ht="15.75" x14ac:dyDescent="0.25">
      <c r="A15" s="49"/>
      <c r="B15" s="34"/>
      <c r="C15" s="42"/>
      <c r="D15" s="34"/>
      <c r="E15" s="34"/>
      <c r="F15" s="34"/>
      <c r="G15" s="34"/>
      <c r="H15" s="34"/>
      <c r="I15" s="34"/>
      <c r="J15" s="35"/>
    </row>
    <row r="16" spans="1:10" ht="15.75" x14ac:dyDescent="0.25">
      <c r="A16" s="49"/>
      <c r="B16" s="34"/>
      <c r="C16" s="42">
        <f t="shared" si="0"/>
        <v>0</v>
      </c>
      <c r="D16" s="34"/>
      <c r="E16" s="34"/>
      <c r="F16" s="34"/>
      <c r="G16" s="34"/>
      <c r="H16" s="34"/>
      <c r="I16" s="34"/>
      <c r="J16" s="35"/>
    </row>
    <row r="17" spans="1:10" ht="15.75" x14ac:dyDescent="0.25">
      <c r="A17" s="51" t="s">
        <v>90</v>
      </c>
      <c r="B17" s="31">
        <f>B18+B21</f>
        <v>38</v>
      </c>
      <c r="C17" s="42">
        <f t="shared" si="0"/>
        <v>0.96520193040386082</v>
      </c>
      <c r="D17" s="31">
        <f t="shared" ref="D17:J17" si="3">D18+D21</f>
        <v>18</v>
      </c>
      <c r="E17" s="31">
        <f t="shared" si="3"/>
        <v>20</v>
      </c>
      <c r="F17" s="31">
        <f t="shared" si="3"/>
        <v>5</v>
      </c>
      <c r="G17" s="32" t="s">
        <v>27</v>
      </c>
      <c r="H17" s="31">
        <f t="shared" si="3"/>
        <v>33</v>
      </c>
      <c r="I17" s="31">
        <f>I18</f>
        <v>10</v>
      </c>
      <c r="J17" s="33">
        <f t="shared" si="3"/>
        <v>28</v>
      </c>
    </row>
    <row r="18" spans="1:10" ht="15.75" x14ac:dyDescent="0.25">
      <c r="A18" s="51" t="s">
        <v>89</v>
      </c>
      <c r="B18" s="31">
        <f>B19</f>
        <v>27</v>
      </c>
      <c r="C18" s="42">
        <f t="shared" si="0"/>
        <v>0.68580137160274324</v>
      </c>
      <c r="D18" s="31">
        <f t="shared" ref="D18:J18" si="4">D19</f>
        <v>14</v>
      </c>
      <c r="E18" s="31">
        <f t="shared" si="4"/>
        <v>13</v>
      </c>
      <c r="F18" s="31">
        <f t="shared" si="4"/>
        <v>2</v>
      </c>
      <c r="G18" s="32" t="str">
        <f t="shared" si="4"/>
        <v>-</v>
      </c>
      <c r="H18" s="31">
        <f t="shared" si="4"/>
        <v>25</v>
      </c>
      <c r="I18" s="31">
        <f t="shared" si="4"/>
        <v>10</v>
      </c>
      <c r="J18" s="33">
        <f t="shared" si="4"/>
        <v>17</v>
      </c>
    </row>
    <row r="19" spans="1:10" x14ac:dyDescent="0.2">
      <c r="A19" s="52" t="s">
        <v>104</v>
      </c>
      <c r="B19" s="25">
        <v>27</v>
      </c>
      <c r="C19" s="44">
        <f t="shared" si="0"/>
        <v>0.68580137160274324</v>
      </c>
      <c r="D19" s="25">
        <v>14</v>
      </c>
      <c r="E19" s="25">
        <v>13</v>
      </c>
      <c r="F19" s="69">
        <v>2</v>
      </c>
      <c r="G19" s="70" t="s">
        <v>27</v>
      </c>
      <c r="H19" s="69">
        <v>25</v>
      </c>
      <c r="I19" s="25">
        <v>10</v>
      </c>
      <c r="J19" s="26">
        <f>(B19-I19)</f>
        <v>17</v>
      </c>
    </row>
    <row r="20" spans="1:10" ht="15.75" x14ac:dyDescent="0.25">
      <c r="A20" s="53"/>
      <c r="B20" s="34"/>
      <c r="C20" s="42"/>
      <c r="D20" s="34"/>
      <c r="E20" s="34"/>
      <c r="F20" s="34"/>
      <c r="G20" s="36"/>
      <c r="H20" s="34"/>
      <c r="I20" s="34"/>
      <c r="J20" s="35"/>
    </row>
    <row r="21" spans="1:10" ht="15.75" x14ac:dyDescent="0.25">
      <c r="A21" s="54" t="s">
        <v>65</v>
      </c>
      <c r="B21" s="31">
        <f>B22</f>
        <v>11</v>
      </c>
      <c r="C21" s="42">
        <f t="shared" si="0"/>
        <v>0.27940055880111764</v>
      </c>
      <c r="D21" s="31">
        <f t="shared" ref="D21:J21" si="5">D22</f>
        <v>4</v>
      </c>
      <c r="E21" s="31">
        <f t="shared" si="5"/>
        <v>7</v>
      </c>
      <c r="F21" s="31">
        <f t="shared" si="5"/>
        <v>3</v>
      </c>
      <c r="G21" s="32" t="str">
        <f t="shared" si="5"/>
        <v>-</v>
      </c>
      <c r="H21" s="31">
        <f t="shared" si="5"/>
        <v>8</v>
      </c>
      <c r="I21" s="32" t="str">
        <f t="shared" si="5"/>
        <v>-</v>
      </c>
      <c r="J21" s="33">
        <f t="shared" si="5"/>
        <v>11</v>
      </c>
    </row>
    <row r="22" spans="1:10" x14ac:dyDescent="0.2">
      <c r="A22" s="55" t="s">
        <v>69</v>
      </c>
      <c r="B22" s="25">
        <v>11</v>
      </c>
      <c r="C22" s="44">
        <f t="shared" si="0"/>
        <v>0.27940055880111764</v>
      </c>
      <c r="D22" s="25">
        <v>4</v>
      </c>
      <c r="E22" s="25">
        <v>7</v>
      </c>
      <c r="F22" s="69">
        <v>3</v>
      </c>
      <c r="G22" s="70" t="s">
        <v>27</v>
      </c>
      <c r="H22" s="69">
        <v>8</v>
      </c>
      <c r="I22" s="70" t="s">
        <v>27</v>
      </c>
      <c r="J22" s="26">
        <f>(B22)</f>
        <v>11</v>
      </c>
    </row>
    <row r="23" spans="1:10" ht="15.75" x14ac:dyDescent="0.25">
      <c r="A23" s="55"/>
      <c r="B23" s="25"/>
      <c r="C23" s="42"/>
      <c r="D23" s="25"/>
      <c r="E23" s="25"/>
      <c r="F23" s="69"/>
      <c r="G23" s="70"/>
      <c r="H23" s="69"/>
      <c r="I23" s="69"/>
      <c r="J23" s="26"/>
    </row>
    <row r="24" spans="1:10" ht="15.75" x14ac:dyDescent="0.25">
      <c r="A24" s="4" t="s">
        <v>26</v>
      </c>
      <c r="B24" s="31">
        <f>B25</f>
        <v>68</v>
      </c>
      <c r="C24" s="42">
        <f t="shared" si="0"/>
        <v>1.7272034544069088</v>
      </c>
      <c r="D24" s="31">
        <f t="shared" ref="D24:J24" si="6">D25</f>
        <v>43</v>
      </c>
      <c r="E24" s="31">
        <f t="shared" si="6"/>
        <v>25</v>
      </c>
      <c r="F24" s="31">
        <f t="shared" si="6"/>
        <v>67</v>
      </c>
      <c r="G24" s="32" t="str">
        <f t="shared" si="6"/>
        <v>-</v>
      </c>
      <c r="H24" s="31">
        <f t="shared" si="6"/>
        <v>1</v>
      </c>
      <c r="I24" s="31">
        <f t="shared" si="6"/>
        <v>12</v>
      </c>
      <c r="J24" s="33">
        <f t="shared" si="6"/>
        <v>56</v>
      </c>
    </row>
    <row r="25" spans="1:10" ht="15.75" x14ac:dyDescent="0.25">
      <c r="A25" s="54" t="s">
        <v>66</v>
      </c>
      <c r="B25" s="31">
        <f>B26</f>
        <v>68</v>
      </c>
      <c r="C25" s="42">
        <f t="shared" si="0"/>
        <v>1.7272034544069088</v>
      </c>
      <c r="D25" s="31">
        <f t="shared" ref="D25:J25" si="7">D26</f>
        <v>43</v>
      </c>
      <c r="E25" s="31">
        <f t="shared" si="7"/>
        <v>25</v>
      </c>
      <c r="F25" s="31">
        <f t="shared" si="7"/>
        <v>67</v>
      </c>
      <c r="G25" s="32" t="str">
        <f t="shared" si="7"/>
        <v>-</v>
      </c>
      <c r="H25" s="31">
        <f t="shared" si="7"/>
        <v>1</v>
      </c>
      <c r="I25" s="31">
        <f t="shared" si="7"/>
        <v>12</v>
      </c>
      <c r="J25" s="33">
        <f t="shared" si="7"/>
        <v>56</v>
      </c>
    </row>
    <row r="26" spans="1:10" x14ac:dyDescent="0.2">
      <c r="A26" s="52" t="s">
        <v>95</v>
      </c>
      <c r="B26" s="25">
        <v>68</v>
      </c>
      <c r="C26" s="44">
        <f t="shared" si="0"/>
        <v>1.7272034544069088</v>
      </c>
      <c r="D26" s="25">
        <v>43</v>
      </c>
      <c r="E26" s="25">
        <v>25</v>
      </c>
      <c r="F26" s="69">
        <v>67</v>
      </c>
      <c r="G26" s="70" t="s">
        <v>27</v>
      </c>
      <c r="H26" s="69">
        <v>1</v>
      </c>
      <c r="I26" s="25">
        <v>12</v>
      </c>
      <c r="J26" s="26">
        <f>(B26-I26)</f>
        <v>56</v>
      </c>
    </row>
    <row r="27" spans="1:10" ht="15.75" x14ac:dyDescent="0.25">
      <c r="A27" s="52"/>
      <c r="B27" s="25"/>
      <c r="C27" s="42"/>
      <c r="D27" s="25"/>
      <c r="E27" s="25"/>
      <c r="F27" s="69"/>
      <c r="G27" s="69"/>
      <c r="H27" s="69"/>
      <c r="I27" s="25"/>
      <c r="J27" s="26"/>
    </row>
    <row r="28" spans="1:10" ht="15.75" x14ac:dyDescent="0.25">
      <c r="A28" s="56" t="s">
        <v>12</v>
      </c>
      <c r="B28" s="31">
        <f>B29</f>
        <v>291</v>
      </c>
      <c r="C28" s="42">
        <f t="shared" si="0"/>
        <v>7.3914147828295658</v>
      </c>
      <c r="D28" s="31">
        <f t="shared" ref="D28:J28" si="8">D29</f>
        <v>76</v>
      </c>
      <c r="E28" s="31">
        <f t="shared" si="8"/>
        <v>215</v>
      </c>
      <c r="F28" s="31">
        <f t="shared" si="8"/>
        <v>284</v>
      </c>
      <c r="G28" s="31">
        <f t="shared" si="8"/>
        <v>3</v>
      </c>
      <c r="H28" s="31">
        <f t="shared" si="8"/>
        <v>4</v>
      </c>
      <c r="I28" s="31">
        <f t="shared" si="8"/>
        <v>35</v>
      </c>
      <c r="J28" s="33">
        <f t="shared" si="8"/>
        <v>256</v>
      </c>
    </row>
    <row r="29" spans="1:10" ht="15.75" x14ac:dyDescent="0.25">
      <c r="A29" s="54" t="s">
        <v>67</v>
      </c>
      <c r="B29" s="31">
        <f>SUM(B30:B31)</f>
        <v>291</v>
      </c>
      <c r="C29" s="42">
        <f t="shared" si="0"/>
        <v>7.3914147828295658</v>
      </c>
      <c r="D29" s="31">
        <f t="shared" ref="D29:J29" si="9">SUM(D30:D31)</f>
        <v>76</v>
      </c>
      <c r="E29" s="31">
        <f t="shared" si="9"/>
        <v>215</v>
      </c>
      <c r="F29" s="31">
        <f t="shared" si="9"/>
        <v>284</v>
      </c>
      <c r="G29" s="31">
        <f t="shared" si="9"/>
        <v>3</v>
      </c>
      <c r="H29" s="31">
        <f t="shared" si="9"/>
        <v>4</v>
      </c>
      <c r="I29" s="31">
        <f t="shared" si="9"/>
        <v>35</v>
      </c>
      <c r="J29" s="33">
        <f t="shared" si="9"/>
        <v>256</v>
      </c>
    </row>
    <row r="30" spans="1:10" x14ac:dyDescent="0.2">
      <c r="A30" s="57" t="s">
        <v>68</v>
      </c>
      <c r="B30" s="25">
        <v>263</v>
      </c>
      <c r="C30" s="44">
        <f t="shared" si="0"/>
        <v>6.6802133604267206</v>
      </c>
      <c r="D30" s="25">
        <v>71</v>
      </c>
      <c r="E30" s="25">
        <v>192</v>
      </c>
      <c r="F30" s="69">
        <v>259</v>
      </c>
      <c r="G30" s="69">
        <v>3</v>
      </c>
      <c r="H30" s="69">
        <v>1</v>
      </c>
      <c r="I30" s="25">
        <v>34</v>
      </c>
      <c r="J30" s="26">
        <f>(B30-I30)</f>
        <v>229</v>
      </c>
    </row>
    <row r="31" spans="1:10" x14ac:dyDescent="0.2">
      <c r="A31" s="57" t="s">
        <v>58</v>
      </c>
      <c r="B31" s="25">
        <v>28</v>
      </c>
      <c r="C31" s="44">
        <f t="shared" si="0"/>
        <v>0.7112014224028449</v>
      </c>
      <c r="D31" s="25">
        <v>5</v>
      </c>
      <c r="E31" s="25">
        <v>23</v>
      </c>
      <c r="F31" s="69">
        <v>25</v>
      </c>
      <c r="G31" s="70" t="s">
        <v>27</v>
      </c>
      <c r="H31" s="69">
        <v>3</v>
      </c>
      <c r="I31" s="25">
        <v>1</v>
      </c>
      <c r="J31" s="26">
        <f>(B31-I31)</f>
        <v>27</v>
      </c>
    </row>
    <row r="32" spans="1:10" ht="15.75" x14ac:dyDescent="0.25">
      <c r="A32" s="55"/>
      <c r="B32" s="25"/>
      <c r="C32" s="42"/>
      <c r="D32" s="25"/>
      <c r="E32" s="25"/>
      <c r="F32" s="69"/>
      <c r="G32" s="69"/>
      <c r="H32" s="69"/>
      <c r="I32" s="69"/>
      <c r="J32" s="26"/>
    </row>
    <row r="33" spans="1:10" ht="15.75" x14ac:dyDescent="0.25">
      <c r="A33" s="50" t="s">
        <v>48</v>
      </c>
      <c r="B33" s="31">
        <f>B35</f>
        <v>23</v>
      </c>
      <c r="C33" s="42">
        <f t="shared" si="0"/>
        <v>0.58420116840233682</v>
      </c>
      <c r="D33" s="31">
        <f t="shared" ref="D33:J33" si="10">D35</f>
        <v>12</v>
      </c>
      <c r="E33" s="31">
        <f t="shared" si="10"/>
        <v>11</v>
      </c>
      <c r="F33" s="31">
        <f t="shared" si="10"/>
        <v>22</v>
      </c>
      <c r="G33" s="32" t="str">
        <f t="shared" si="10"/>
        <v>-</v>
      </c>
      <c r="H33" s="31">
        <f t="shared" si="10"/>
        <v>1</v>
      </c>
      <c r="I33" s="31">
        <f t="shared" si="10"/>
        <v>15</v>
      </c>
      <c r="J33" s="33">
        <f t="shared" si="10"/>
        <v>8</v>
      </c>
    </row>
    <row r="34" spans="1:10" ht="15.75" x14ac:dyDescent="0.25">
      <c r="A34" s="50"/>
      <c r="B34" s="25"/>
      <c r="C34" s="42"/>
      <c r="D34" s="25"/>
      <c r="E34" s="25"/>
      <c r="F34" s="69"/>
      <c r="G34" s="70"/>
      <c r="H34" s="69"/>
      <c r="I34" s="69"/>
      <c r="J34" s="26"/>
    </row>
    <row r="35" spans="1:10" ht="15.75" x14ac:dyDescent="0.25">
      <c r="A35" s="4" t="s">
        <v>24</v>
      </c>
      <c r="B35" s="31">
        <f>B36</f>
        <v>23</v>
      </c>
      <c r="C35" s="42">
        <f t="shared" si="0"/>
        <v>0.58420116840233682</v>
      </c>
      <c r="D35" s="31">
        <f t="shared" ref="D35:J35" si="11">D36</f>
        <v>12</v>
      </c>
      <c r="E35" s="31">
        <f t="shared" si="11"/>
        <v>11</v>
      </c>
      <c r="F35" s="31">
        <f t="shared" si="11"/>
        <v>22</v>
      </c>
      <c r="G35" s="32" t="str">
        <f t="shared" si="11"/>
        <v>-</v>
      </c>
      <c r="H35" s="31">
        <f t="shared" si="11"/>
        <v>1</v>
      </c>
      <c r="I35" s="31">
        <f t="shared" si="11"/>
        <v>15</v>
      </c>
      <c r="J35" s="33">
        <f t="shared" si="11"/>
        <v>8</v>
      </c>
    </row>
    <row r="36" spans="1:10" ht="15.75" x14ac:dyDescent="0.25">
      <c r="A36" s="54" t="s">
        <v>70</v>
      </c>
      <c r="B36" s="31">
        <f>B37</f>
        <v>23</v>
      </c>
      <c r="C36" s="42">
        <f t="shared" si="0"/>
        <v>0.58420116840233682</v>
      </c>
      <c r="D36" s="31">
        <f t="shared" ref="D36:J36" si="12">D37</f>
        <v>12</v>
      </c>
      <c r="E36" s="31">
        <f t="shared" si="12"/>
        <v>11</v>
      </c>
      <c r="F36" s="31">
        <f t="shared" si="12"/>
        <v>22</v>
      </c>
      <c r="G36" s="32" t="str">
        <f t="shared" si="12"/>
        <v>-</v>
      </c>
      <c r="H36" s="31">
        <f t="shared" si="12"/>
        <v>1</v>
      </c>
      <c r="I36" s="31">
        <f t="shared" si="12"/>
        <v>15</v>
      </c>
      <c r="J36" s="33">
        <f t="shared" si="12"/>
        <v>8</v>
      </c>
    </row>
    <row r="37" spans="1:10" x14ac:dyDescent="0.2">
      <c r="A37" s="57" t="s">
        <v>71</v>
      </c>
      <c r="B37" s="25">
        <v>23</v>
      </c>
      <c r="C37" s="44">
        <f t="shared" si="0"/>
        <v>0.58420116840233682</v>
      </c>
      <c r="D37" s="25">
        <v>12</v>
      </c>
      <c r="E37" s="25">
        <v>11</v>
      </c>
      <c r="F37" s="25">
        <v>22</v>
      </c>
      <c r="G37" s="27" t="s">
        <v>27</v>
      </c>
      <c r="H37" s="25">
        <v>1</v>
      </c>
      <c r="I37" s="25">
        <v>15</v>
      </c>
      <c r="J37" s="26">
        <f>(B37-I37)</f>
        <v>8</v>
      </c>
    </row>
    <row r="38" spans="1:10" ht="15.75" x14ac:dyDescent="0.25">
      <c r="A38" s="2"/>
      <c r="B38" s="34"/>
      <c r="C38" s="42"/>
      <c r="D38" s="34"/>
      <c r="E38" s="34"/>
      <c r="F38" s="34"/>
      <c r="G38" s="34"/>
      <c r="H38" s="34"/>
      <c r="I38" s="34"/>
      <c r="J38" s="35"/>
    </row>
    <row r="39" spans="1:10" ht="15.75" x14ac:dyDescent="0.25">
      <c r="A39" s="50" t="s">
        <v>43</v>
      </c>
      <c r="B39" s="31">
        <f>B41+B45</f>
        <v>661</v>
      </c>
      <c r="C39" s="42">
        <f t="shared" si="0"/>
        <v>16.789433578867158</v>
      </c>
      <c r="D39" s="31">
        <f t="shared" ref="D39:J39" si="13">D41+D45</f>
        <v>309</v>
      </c>
      <c r="E39" s="31">
        <f t="shared" si="13"/>
        <v>352</v>
      </c>
      <c r="F39" s="31">
        <f t="shared" si="13"/>
        <v>542</v>
      </c>
      <c r="G39" s="32" t="s">
        <v>27</v>
      </c>
      <c r="H39" s="31">
        <f t="shared" si="13"/>
        <v>119</v>
      </c>
      <c r="I39" s="31">
        <f t="shared" si="13"/>
        <v>137</v>
      </c>
      <c r="J39" s="33">
        <f t="shared" si="13"/>
        <v>524</v>
      </c>
    </row>
    <row r="40" spans="1:10" ht="15.75" x14ac:dyDescent="0.25">
      <c r="A40" s="50"/>
      <c r="B40" s="34"/>
      <c r="C40" s="42"/>
      <c r="D40" s="34"/>
      <c r="E40" s="34"/>
      <c r="F40" s="34"/>
      <c r="G40" s="34"/>
      <c r="H40" s="34"/>
      <c r="I40" s="34"/>
      <c r="J40" s="35"/>
    </row>
    <row r="41" spans="1:10" ht="15.75" x14ac:dyDescent="0.25">
      <c r="A41" s="4" t="s">
        <v>15</v>
      </c>
      <c r="B41" s="31">
        <f>B42</f>
        <v>114</v>
      </c>
      <c r="C41" s="42">
        <f t="shared" si="0"/>
        <v>2.8956057912115822</v>
      </c>
      <c r="D41" s="31">
        <f t="shared" ref="D41:J41" si="14">D42</f>
        <v>62</v>
      </c>
      <c r="E41" s="31">
        <f t="shared" si="14"/>
        <v>52</v>
      </c>
      <c r="F41" s="31">
        <f t="shared" si="14"/>
        <v>7</v>
      </c>
      <c r="G41" s="32" t="str">
        <f t="shared" si="14"/>
        <v>-</v>
      </c>
      <c r="H41" s="31">
        <f t="shared" si="14"/>
        <v>107</v>
      </c>
      <c r="I41" s="31">
        <f t="shared" si="14"/>
        <v>40</v>
      </c>
      <c r="J41" s="33">
        <f t="shared" si="14"/>
        <v>74</v>
      </c>
    </row>
    <row r="42" spans="1:10" ht="15.75" x14ac:dyDescent="0.25">
      <c r="A42" s="54" t="s">
        <v>72</v>
      </c>
      <c r="B42" s="31">
        <f>B43</f>
        <v>114</v>
      </c>
      <c r="C42" s="42">
        <f t="shared" si="0"/>
        <v>2.8956057912115822</v>
      </c>
      <c r="D42" s="31">
        <f t="shared" ref="D42:J42" si="15">D43</f>
        <v>62</v>
      </c>
      <c r="E42" s="31">
        <f t="shared" si="15"/>
        <v>52</v>
      </c>
      <c r="F42" s="31">
        <f t="shared" si="15"/>
        <v>7</v>
      </c>
      <c r="G42" s="32" t="str">
        <f t="shared" si="15"/>
        <v>-</v>
      </c>
      <c r="H42" s="31">
        <f t="shared" si="15"/>
        <v>107</v>
      </c>
      <c r="I42" s="31">
        <f t="shared" si="15"/>
        <v>40</v>
      </c>
      <c r="J42" s="33">
        <f t="shared" si="15"/>
        <v>74</v>
      </c>
    </row>
    <row r="43" spans="1:10" x14ac:dyDescent="0.2">
      <c r="A43" s="52" t="s">
        <v>110</v>
      </c>
      <c r="B43" s="25">
        <v>114</v>
      </c>
      <c r="C43" s="44">
        <f t="shared" si="0"/>
        <v>2.8956057912115822</v>
      </c>
      <c r="D43" s="25">
        <v>62</v>
      </c>
      <c r="E43" s="25">
        <v>52</v>
      </c>
      <c r="F43" s="69">
        <v>7</v>
      </c>
      <c r="G43" s="70" t="s">
        <v>27</v>
      </c>
      <c r="H43" s="69">
        <v>107</v>
      </c>
      <c r="I43" s="25">
        <v>40</v>
      </c>
      <c r="J43" s="26">
        <f>(B43-I43)</f>
        <v>74</v>
      </c>
    </row>
    <row r="44" spans="1:10" ht="15.75" x14ac:dyDescent="0.25">
      <c r="A44" s="58"/>
      <c r="B44" s="34"/>
      <c r="C44" s="42"/>
      <c r="D44" s="34"/>
      <c r="E44" s="34"/>
      <c r="F44" s="34"/>
      <c r="G44" s="34"/>
      <c r="H44" s="34"/>
      <c r="I44" s="34"/>
      <c r="J44" s="35"/>
    </row>
    <row r="45" spans="1:10" ht="15.75" x14ac:dyDescent="0.25">
      <c r="A45" s="56" t="s">
        <v>12</v>
      </c>
      <c r="B45" s="31">
        <f>B46</f>
        <v>547</v>
      </c>
      <c r="C45" s="42">
        <f t="shared" si="0"/>
        <v>13.893827787655574</v>
      </c>
      <c r="D45" s="31">
        <f t="shared" ref="D45:J45" si="16">D46</f>
        <v>247</v>
      </c>
      <c r="E45" s="31">
        <f t="shared" si="16"/>
        <v>300</v>
      </c>
      <c r="F45" s="31">
        <f t="shared" si="16"/>
        <v>535</v>
      </c>
      <c r="G45" s="32" t="str">
        <f t="shared" si="16"/>
        <v>-</v>
      </c>
      <c r="H45" s="31">
        <f t="shared" si="16"/>
        <v>12</v>
      </c>
      <c r="I45" s="31">
        <f t="shared" si="16"/>
        <v>97</v>
      </c>
      <c r="J45" s="33">
        <f t="shared" si="16"/>
        <v>450</v>
      </c>
    </row>
    <row r="46" spans="1:10" ht="15.75" x14ac:dyDescent="0.25">
      <c r="A46" s="54" t="s">
        <v>67</v>
      </c>
      <c r="B46" s="31">
        <f>SUM(B47:B48)</f>
        <v>547</v>
      </c>
      <c r="C46" s="42">
        <f t="shared" si="0"/>
        <v>13.893827787655574</v>
      </c>
      <c r="D46" s="31">
        <f t="shared" ref="D46:J46" si="17">SUM(D47:D48)</f>
        <v>247</v>
      </c>
      <c r="E46" s="31">
        <f t="shared" si="17"/>
        <v>300</v>
      </c>
      <c r="F46" s="31">
        <f t="shared" si="17"/>
        <v>535</v>
      </c>
      <c r="G46" s="32" t="s">
        <v>27</v>
      </c>
      <c r="H46" s="31">
        <f t="shared" si="17"/>
        <v>12</v>
      </c>
      <c r="I46" s="31">
        <f t="shared" si="17"/>
        <v>97</v>
      </c>
      <c r="J46" s="33">
        <f t="shared" si="17"/>
        <v>450</v>
      </c>
    </row>
    <row r="47" spans="1:10" x14ac:dyDescent="0.2">
      <c r="A47" s="57" t="s">
        <v>68</v>
      </c>
      <c r="B47" s="25">
        <v>462</v>
      </c>
      <c r="C47" s="44">
        <f t="shared" si="0"/>
        <v>11.734823469646939</v>
      </c>
      <c r="D47" s="25">
        <v>210</v>
      </c>
      <c r="E47" s="25">
        <v>252</v>
      </c>
      <c r="F47" s="69">
        <v>452</v>
      </c>
      <c r="G47" s="70" t="s">
        <v>27</v>
      </c>
      <c r="H47" s="69">
        <v>10</v>
      </c>
      <c r="I47" s="25">
        <v>96</v>
      </c>
      <c r="J47" s="26">
        <f>(B47-I47)</f>
        <v>366</v>
      </c>
    </row>
    <row r="48" spans="1:10" x14ac:dyDescent="0.2">
      <c r="A48" s="57" t="s">
        <v>58</v>
      </c>
      <c r="B48" s="25">
        <v>85</v>
      </c>
      <c r="C48" s="44">
        <f t="shared" si="0"/>
        <v>2.1590043180086358</v>
      </c>
      <c r="D48" s="25">
        <v>37</v>
      </c>
      <c r="E48" s="25">
        <v>48</v>
      </c>
      <c r="F48" s="69">
        <v>83</v>
      </c>
      <c r="G48" s="70" t="s">
        <v>27</v>
      </c>
      <c r="H48" s="69">
        <v>2</v>
      </c>
      <c r="I48" s="25">
        <v>1</v>
      </c>
      <c r="J48" s="26">
        <f>(B48-I48)</f>
        <v>84</v>
      </c>
    </row>
    <row r="49" spans="1:10" ht="15.75" x14ac:dyDescent="0.25">
      <c r="A49" s="49"/>
      <c r="B49" s="34"/>
      <c r="C49" s="42"/>
      <c r="D49" s="34"/>
      <c r="E49" s="34"/>
      <c r="F49" s="34"/>
      <c r="G49" s="34"/>
      <c r="H49" s="34"/>
      <c r="I49" s="34"/>
      <c r="J49" s="35"/>
    </row>
    <row r="50" spans="1:10" ht="15.75" x14ac:dyDescent="0.25">
      <c r="A50" s="50" t="s">
        <v>50</v>
      </c>
      <c r="B50" s="31">
        <f>B52+B56+B60</f>
        <v>380</v>
      </c>
      <c r="C50" s="42">
        <f t="shared" si="0"/>
        <v>9.6520193040386086</v>
      </c>
      <c r="D50" s="31">
        <f t="shared" ref="D50:J50" si="18">D52+D56+D60</f>
        <v>200</v>
      </c>
      <c r="E50" s="31">
        <f t="shared" si="18"/>
        <v>180</v>
      </c>
      <c r="F50" s="31">
        <f t="shared" si="18"/>
        <v>203</v>
      </c>
      <c r="G50" s="31">
        <f>G60</f>
        <v>79</v>
      </c>
      <c r="H50" s="31">
        <f>H52</f>
        <v>98</v>
      </c>
      <c r="I50" s="31">
        <f t="shared" si="18"/>
        <v>131</v>
      </c>
      <c r="J50" s="33">
        <f t="shared" si="18"/>
        <v>249</v>
      </c>
    </row>
    <row r="51" spans="1:10" ht="15.75" x14ac:dyDescent="0.25">
      <c r="A51" s="49"/>
      <c r="B51" s="34"/>
      <c r="C51" s="42"/>
      <c r="D51" s="34"/>
      <c r="E51" s="34"/>
      <c r="F51" s="34"/>
      <c r="G51" s="34"/>
      <c r="H51" s="34"/>
      <c r="I51" s="34"/>
      <c r="J51" s="35"/>
    </row>
    <row r="52" spans="1:10" ht="15.75" x14ac:dyDescent="0.25">
      <c r="A52" s="4" t="s">
        <v>15</v>
      </c>
      <c r="B52" s="31">
        <f>B53</f>
        <v>103</v>
      </c>
      <c r="C52" s="42">
        <f t="shared" si="0"/>
        <v>2.6162052324104645</v>
      </c>
      <c r="D52" s="31">
        <f t="shared" ref="D52:J52" si="19">D53</f>
        <v>61</v>
      </c>
      <c r="E52" s="31">
        <f t="shared" si="19"/>
        <v>42</v>
      </c>
      <c r="F52" s="31">
        <f t="shared" si="19"/>
        <v>5</v>
      </c>
      <c r="G52" s="32" t="str">
        <f t="shared" si="19"/>
        <v>-</v>
      </c>
      <c r="H52" s="31">
        <f t="shared" si="19"/>
        <v>98</v>
      </c>
      <c r="I52" s="31">
        <f t="shared" si="19"/>
        <v>33</v>
      </c>
      <c r="J52" s="33">
        <f t="shared" si="19"/>
        <v>70</v>
      </c>
    </row>
    <row r="53" spans="1:10" ht="15.75" x14ac:dyDescent="0.25">
      <c r="A53" s="54" t="s">
        <v>72</v>
      </c>
      <c r="B53" s="31">
        <f>B54</f>
        <v>103</v>
      </c>
      <c r="C53" s="42">
        <f t="shared" si="0"/>
        <v>2.6162052324104645</v>
      </c>
      <c r="D53" s="31">
        <f t="shared" ref="D53:J53" si="20">D54</f>
        <v>61</v>
      </c>
      <c r="E53" s="31">
        <f t="shared" si="20"/>
        <v>42</v>
      </c>
      <c r="F53" s="31">
        <f t="shared" si="20"/>
        <v>5</v>
      </c>
      <c r="G53" s="32" t="str">
        <f t="shared" si="20"/>
        <v>-</v>
      </c>
      <c r="H53" s="31">
        <f t="shared" si="20"/>
        <v>98</v>
      </c>
      <c r="I53" s="31">
        <f t="shared" si="20"/>
        <v>33</v>
      </c>
      <c r="J53" s="33">
        <f t="shared" si="20"/>
        <v>70</v>
      </c>
    </row>
    <row r="54" spans="1:10" x14ac:dyDescent="0.2">
      <c r="A54" s="52" t="s">
        <v>110</v>
      </c>
      <c r="B54" s="25">
        <v>103</v>
      </c>
      <c r="C54" s="44">
        <f t="shared" si="0"/>
        <v>2.6162052324104645</v>
      </c>
      <c r="D54" s="25">
        <v>61</v>
      </c>
      <c r="E54" s="25">
        <v>42</v>
      </c>
      <c r="F54" s="25">
        <v>5</v>
      </c>
      <c r="G54" s="27" t="s">
        <v>27</v>
      </c>
      <c r="H54" s="25">
        <v>98</v>
      </c>
      <c r="I54" s="25">
        <v>33</v>
      </c>
      <c r="J54" s="26">
        <f>(B54-I54)</f>
        <v>70</v>
      </c>
    </row>
    <row r="55" spans="1:10" ht="15.75" x14ac:dyDescent="0.25">
      <c r="A55" s="58"/>
      <c r="B55" s="34"/>
      <c r="C55" s="42"/>
      <c r="D55" s="34"/>
      <c r="E55" s="34"/>
      <c r="F55" s="34"/>
      <c r="G55" s="34"/>
      <c r="H55" s="34"/>
      <c r="I55" s="34"/>
      <c r="J55" s="35"/>
    </row>
    <row r="56" spans="1:10" ht="15.75" x14ac:dyDescent="0.25">
      <c r="A56" s="56" t="s">
        <v>12</v>
      </c>
      <c r="B56" s="31">
        <f>B57</f>
        <v>197</v>
      </c>
      <c r="C56" s="42">
        <f t="shared" si="0"/>
        <v>5.0038100076200154</v>
      </c>
      <c r="D56" s="31">
        <f t="shared" ref="D56:J56" si="21">D57</f>
        <v>94</v>
      </c>
      <c r="E56" s="31">
        <f t="shared" si="21"/>
        <v>103</v>
      </c>
      <c r="F56" s="31">
        <f t="shared" si="21"/>
        <v>197</v>
      </c>
      <c r="G56" s="32" t="str">
        <f t="shared" si="21"/>
        <v>-</v>
      </c>
      <c r="H56" s="32" t="str">
        <f t="shared" si="21"/>
        <v>-</v>
      </c>
      <c r="I56" s="31">
        <f t="shared" si="21"/>
        <v>68</v>
      </c>
      <c r="J56" s="33">
        <f t="shared" si="21"/>
        <v>129</v>
      </c>
    </row>
    <row r="57" spans="1:10" ht="15.75" x14ac:dyDescent="0.25">
      <c r="A57" s="54" t="s">
        <v>67</v>
      </c>
      <c r="B57" s="31">
        <f>B58</f>
        <v>197</v>
      </c>
      <c r="C57" s="42">
        <f t="shared" si="0"/>
        <v>5.0038100076200154</v>
      </c>
      <c r="D57" s="31">
        <f t="shared" ref="D57:J57" si="22">D58</f>
        <v>94</v>
      </c>
      <c r="E57" s="31">
        <f t="shared" si="22"/>
        <v>103</v>
      </c>
      <c r="F57" s="31">
        <f t="shared" si="22"/>
        <v>197</v>
      </c>
      <c r="G57" s="32" t="str">
        <f t="shared" si="22"/>
        <v>-</v>
      </c>
      <c r="H57" s="32" t="str">
        <f t="shared" si="22"/>
        <v>-</v>
      </c>
      <c r="I57" s="31">
        <f t="shared" si="22"/>
        <v>68</v>
      </c>
      <c r="J57" s="33">
        <f t="shared" si="22"/>
        <v>129</v>
      </c>
    </row>
    <row r="58" spans="1:10" x14ac:dyDescent="0.2">
      <c r="A58" s="57" t="s">
        <v>68</v>
      </c>
      <c r="B58" s="25">
        <v>197</v>
      </c>
      <c r="C58" s="44">
        <f t="shared" si="0"/>
        <v>5.0038100076200154</v>
      </c>
      <c r="D58" s="25">
        <v>94</v>
      </c>
      <c r="E58" s="25">
        <v>103</v>
      </c>
      <c r="F58" s="25">
        <v>197</v>
      </c>
      <c r="G58" s="27" t="s">
        <v>27</v>
      </c>
      <c r="H58" s="27" t="s">
        <v>27</v>
      </c>
      <c r="I58" s="25">
        <v>68</v>
      </c>
      <c r="J58" s="26">
        <f>(B58-I58)</f>
        <v>129</v>
      </c>
    </row>
    <row r="59" spans="1:10" ht="15.75" x14ac:dyDescent="0.25">
      <c r="A59" s="57"/>
      <c r="B59" s="34"/>
      <c r="C59" s="42"/>
      <c r="D59" s="34"/>
      <c r="E59" s="34"/>
      <c r="F59" s="34"/>
      <c r="G59" s="34"/>
      <c r="H59" s="34"/>
      <c r="I59" s="34"/>
      <c r="J59" s="35"/>
    </row>
    <row r="60" spans="1:10" ht="15.75" x14ac:dyDescent="0.25">
      <c r="A60" s="4" t="s">
        <v>7</v>
      </c>
      <c r="B60" s="31">
        <f>B61</f>
        <v>80</v>
      </c>
      <c r="C60" s="42">
        <f t="shared" si="0"/>
        <v>2.0320040640081283</v>
      </c>
      <c r="D60" s="31">
        <f t="shared" ref="D60:J60" si="23">D61</f>
        <v>45</v>
      </c>
      <c r="E60" s="31">
        <f t="shared" si="23"/>
        <v>35</v>
      </c>
      <c r="F60" s="31">
        <f t="shared" si="23"/>
        <v>1</v>
      </c>
      <c r="G60" s="31">
        <f t="shared" si="23"/>
        <v>79</v>
      </c>
      <c r="H60" s="32" t="str">
        <f t="shared" si="23"/>
        <v>-</v>
      </c>
      <c r="I60" s="31">
        <f t="shared" si="23"/>
        <v>30</v>
      </c>
      <c r="J60" s="33">
        <f t="shared" si="23"/>
        <v>50</v>
      </c>
    </row>
    <row r="61" spans="1:10" ht="15.75" x14ac:dyDescent="0.25">
      <c r="A61" s="54" t="s">
        <v>73</v>
      </c>
      <c r="B61" s="31">
        <f>B62</f>
        <v>80</v>
      </c>
      <c r="C61" s="42">
        <f t="shared" si="0"/>
        <v>2.0320040640081283</v>
      </c>
      <c r="D61" s="31">
        <f t="shared" ref="D61:J61" si="24">D62</f>
        <v>45</v>
      </c>
      <c r="E61" s="31">
        <f t="shared" si="24"/>
        <v>35</v>
      </c>
      <c r="F61" s="31">
        <f t="shared" si="24"/>
        <v>1</v>
      </c>
      <c r="G61" s="31">
        <f t="shared" si="24"/>
        <v>79</v>
      </c>
      <c r="H61" s="32" t="str">
        <f t="shared" si="24"/>
        <v>-</v>
      </c>
      <c r="I61" s="31">
        <f t="shared" si="24"/>
        <v>30</v>
      </c>
      <c r="J61" s="33">
        <f t="shared" si="24"/>
        <v>50</v>
      </c>
    </row>
    <row r="62" spans="1:10" x14ac:dyDescent="0.2">
      <c r="A62" s="58" t="s">
        <v>97</v>
      </c>
      <c r="B62" s="25">
        <v>80</v>
      </c>
      <c r="C62" s="44">
        <f t="shared" si="0"/>
        <v>2.0320040640081283</v>
      </c>
      <c r="D62" s="25">
        <v>45</v>
      </c>
      <c r="E62" s="25">
        <v>35</v>
      </c>
      <c r="F62" s="25">
        <v>1</v>
      </c>
      <c r="G62" s="25">
        <v>79</v>
      </c>
      <c r="H62" s="27" t="s">
        <v>27</v>
      </c>
      <c r="I62" s="25">
        <v>30</v>
      </c>
      <c r="J62" s="26">
        <f>(B62-I62)</f>
        <v>50</v>
      </c>
    </row>
    <row r="63" spans="1:10" ht="15.75" x14ac:dyDescent="0.25">
      <c r="A63" s="49"/>
      <c r="B63" s="34"/>
      <c r="C63" s="42"/>
      <c r="D63" s="34"/>
      <c r="E63" s="34"/>
      <c r="F63" s="34"/>
      <c r="G63" s="34"/>
      <c r="H63" s="34"/>
      <c r="I63" s="34"/>
      <c r="J63" s="35"/>
    </row>
    <row r="64" spans="1:10" ht="15.75" x14ac:dyDescent="0.25">
      <c r="A64" s="50" t="s">
        <v>49</v>
      </c>
      <c r="B64" s="31">
        <f>B66+B70</f>
        <v>143</v>
      </c>
      <c r="C64" s="42">
        <f t="shared" si="0"/>
        <v>3.6322072644145291</v>
      </c>
      <c r="D64" s="31">
        <f t="shared" ref="D64:J64" si="25">D66+D70</f>
        <v>34</v>
      </c>
      <c r="E64" s="31">
        <f t="shared" si="25"/>
        <v>109</v>
      </c>
      <c r="F64" s="31">
        <f t="shared" si="25"/>
        <v>132</v>
      </c>
      <c r="G64" s="31">
        <f>G70</f>
        <v>1</v>
      </c>
      <c r="H64" s="31">
        <f t="shared" si="25"/>
        <v>10</v>
      </c>
      <c r="I64" s="32" t="s">
        <v>27</v>
      </c>
      <c r="J64" s="33">
        <f t="shared" si="25"/>
        <v>143</v>
      </c>
    </row>
    <row r="65" spans="1:10" ht="15.75" x14ac:dyDescent="0.25">
      <c r="A65" s="50"/>
      <c r="B65" s="34"/>
      <c r="C65" s="42"/>
      <c r="D65" s="34"/>
      <c r="E65" s="34"/>
      <c r="F65" s="34"/>
      <c r="G65" s="34"/>
      <c r="H65" s="34"/>
      <c r="I65" s="34"/>
      <c r="J65" s="35"/>
    </row>
    <row r="66" spans="1:10" ht="15.75" x14ac:dyDescent="0.25">
      <c r="A66" s="56" t="s">
        <v>12</v>
      </c>
      <c r="B66" s="31">
        <f>B67</f>
        <v>111</v>
      </c>
      <c r="C66" s="42">
        <f t="shared" si="0"/>
        <v>2.8194056388112778</v>
      </c>
      <c r="D66" s="31">
        <f t="shared" ref="D66:J66" si="26">D67</f>
        <v>20</v>
      </c>
      <c r="E66" s="31">
        <f t="shared" si="26"/>
        <v>91</v>
      </c>
      <c r="F66" s="31">
        <f t="shared" si="26"/>
        <v>109</v>
      </c>
      <c r="G66" s="32" t="str">
        <f t="shared" si="26"/>
        <v>-</v>
      </c>
      <c r="H66" s="31">
        <f t="shared" si="26"/>
        <v>2</v>
      </c>
      <c r="I66" s="32" t="str">
        <f t="shared" si="26"/>
        <v>-</v>
      </c>
      <c r="J66" s="33">
        <f t="shared" si="26"/>
        <v>111</v>
      </c>
    </row>
    <row r="67" spans="1:10" ht="15.75" x14ac:dyDescent="0.25">
      <c r="A67" s="54" t="s">
        <v>67</v>
      </c>
      <c r="B67" s="31">
        <f>B68</f>
        <v>111</v>
      </c>
      <c r="C67" s="42">
        <f t="shared" si="0"/>
        <v>2.8194056388112778</v>
      </c>
      <c r="D67" s="31">
        <f t="shared" ref="D67:J67" si="27">D68</f>
        <v>20</v>
      </c>
      <c r="E67" s="31">
        <f t="shared" si="27"/>
        <v>91</v>
      </c>
      <c r="F67" s="31">
        <f t="shared" si="27"/>
        <v>109</v>
      </c>
      <c r="G67" s="32" t="str">
        <f t="shared" si="27"/>
        <v>-</v>
      </c>
      <c r="H67" s="31">
        <f t="shared" si="27"/>
        <v>2</v>
      </c>
      <c r="I67" s="32" t="str">
        <f t="shared" si="27"/>
        <v>-</v>
      </c>
      <c r="J67" s="33">
        <f t="shared" si="27"/>
        <v>111</v>
      </c>
    </row>
    <row r="68" spans="1:10" x14ac:dyDescent="0.2">
      <c r="A68" s="57" t="s">
        <v>68</v>
      </c>
      <c r="B68" s="25">
        <v>111</v>
      </c>
      <c r="C68" s="44">
        <f t="shared" si="0"/>
        <v>2.8194056388112778</v>
      </c>
      <c r="D68" s="25">
        <v>20</v>
      </c>
      <c r="E68" s="25">
        <v>91</v>
      </c>
      <c r="F68" s="25">
        <v>109</v>
      </c>
      <c r="G68" s="27" t="s">
        <v>27</v>
      </c>
      <c r="H68" s="25">
        <v>2</v>
      </c>
      <c r="I68" s="27" t="s">
        <v>27</v>
      </c>
      <c r="J68" s="26">
        <f>(B68)</f>
        <v>111</v>
      </c>
    </row>
    <row r="69" spans="1:10" ht="13.5" customHeight="1" x14ac:dyDescent="0.25">
      <c r="A69" s="2"/>
      <c r="B69" s="34"/>
      <c r="C69" s="42"/>
      <c r="D69" s="34"/>
      <c r="E69" s="34"/>
      <c r="F69" s="34"/>
      <c r="G69" s="34"/>
      <c r="H69" s="34"/>
      <c r="I69" s="34"/>
      <c r="J69" s="35"/>
    </row>
    <row r="70" spans="1:10" ht="15.75" x14ac:dyDescent="0.25">
      <c r="A70" s="4" t="s">
        <v>53</v>
      </c>
      <c r="B70" s="31">
        <f>B71</f>
        <v>32</v>
      </c>
      <c r="C70" s="42">
        <f t="shared" si="0"/>
        <v>0.81280162560325109</v>
      </c>
      <c r="D70" s="31">
        <f t="shared" ref="D70:J70" si="28">D71</f>
        <v>14</v>
      </c>
      <c r="E70" s="31">
        <f t="shared" si="28"/>
        <v>18</v>
      </c>
      <c r="F70" s="31">
        <f t="shared" si="28"/>
        <v>23</v>
      </c>
      <c r="G70" s="31">
        <f t="shared" si="28"/>
        <v>1</v>
      </c>
      <c r="H70" s="31">
        <f t="shared" si="28"/>
        <v>8</v>
      </c>
      <c r="I70" s="32" t="str">
        <f t="shared" si="28"/>
        <v>-</v>
      </c>
      <c r="J70" s="33">
        <f t="shared" si="28"/>
        <v>32</v>
      </c>
    </row>
    <row r="71" spans="1:10" ht="15.75" x14ac:dyDescent="0.25">
      <c r="A71" s="54" t="s">
        <v>74</v>
      </c>
      <c r="B71" s="31">
        <f>B73</f>
        <v>32</v>
      </c>
      <c r="C71" s="42">
        <f t="shared" si="0"/>
        <v>0.81280162560325109</v>
      </c>
      <c r="D71" s="31">
        <f t="shared" ref="D71:J71" si="29">D73</f>
        <v>14</v>
      </c>
      <c r="E71" s="31">
        <f t="shared" si="29"/>
        <v>18</v>
      </c>
      <c r="F71" s="31">
        <f t="shared" si="29"/>
        <v>23</v>
      </c>
      <c r="G71" s="31">
        <f t="shared" si="29"/>
        <v>1</v>
      </c>
      <c r="H71" s="31">
        <f t="shared" si="29"/>
        <v>8</v>
      </c>
      <c r="I71" s="32" t="str">
        <f t="shared" si="29"/>
        <v>-</v>
      </c>
      <c r="J71" s="33">
        <f t="shared" si="29"/>
        <v>32</v>
      </c>
    </row>
    <row r="72" spans="1:10" ht="15.75" x14ac:dyDescent="0.25">
      <c r="A72" s="28" t="s">
        <v>75</v>
      </c>
      <c r="B72" s="34"/>
      <c r="C72" s="42"/>
      <c r="D72" s="34"/>
      <c r="E72" s="34"/>
      <c r="F72" s="34"/>
      <c r="G72" s="34"/>
      <c r="H72" s="34"/>
      <c r="I72" s="36"/>
      <c r="J72" s="35"/>
    </row>
    <row r="73" spans="1:10" x14ac:dyDescent="0.2">
      <c r="A73" s="28" t="s">
        <v>59</v>
      </c>
      <c r="B73" s="25">
        <v>32</v>
      </c>
      <c r="C73" s="44">
        <f t="shared" si="0"/>
        <v>0.81280162560325109</v>
      </c>
      <c r="D73" s="25">
        <v>14</v>
      </c>
      <c r="E73" s="25">
        <v>18</v>
      </c>
      <c r="F73" s="25">
        <v>23</v>
      </c>
      <c r="G73" s="25">
        <v>1</v>
      </c>
      <c r="H73" s="25">
        <v>8</v>
      </c>
      <c r="I73" s="27" t="s">
        <v>27</v>
      </c>
      <c r="J73" s="26">
        <f>(B73)</f>
        <v>32</v>
      </c>
    </row>
    <row r="74" spans="1:10" ht="10.5" customHeight="1" x14ac:dyDescent="0.2">
      <c r="A74" s="49"/>
      <c r="B74" s="49"/>
      <c r="C74" s="1"/>
      <c r="D74" s="49"/>
      <c r="E74" s="49"/>
      <c r="F74" s="49"/>
      <c r="G74" s="49"/>
      <c r="H74" s="49"/>
      <c r="I74" s="49"/>
      <c r="J74" s="49"/>
    </row>
    <row r="75" spans="1:10" x14ac:dyDescent="0.2">
      <c r="A75" s="71"/>
      <c r="B75" s="49"/>
      <c r="C75" s="49"/>
      <c r="D75" s="49"/>
      <c r="E75" s="49"/>
      <c r="F75" s="49"/>
      <c r="G75" s="49"/>
      <c r="H75" s="49"/>
      <c r="I75" s="49"/>
      <c r="J75" s="49"/>
    </row>
    <row r="76" spans="1:10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 ht="15.75" x14ac:dyDescent="0.25">
      <c r="A77" s="88" t="s">
        <v>103</v>
      </c>
      <c r="B77" s="88"/>
      <c r="C77" s="88"/>
      <c r="D77" s="88"/>
      <c r="E77" s="88"/>
      <c r="F77" s="88"/>
      <c r="G77" s="88"/>
      <c r="H77" s="88"/>
      <c r="I77" s="88"/>
      <c r="J77" s="88"/>
    </row>
    <row r="78" spans="1:10" ht="15.75" x14ac:dyDescent="0.25">
      <c r="A78" s="88" t="s">
        <v>105</v>
      </c>
      <c r="B78" s="88"/>
      <c r="C78" s="88"/>
      <c r="D78" s="88"/>
      <c r="E78" s="88"/>
      <c r="F78" s="88"/>
      <c r="G78" s="88"/>
      <c r="H78" s="88"/>
      <c r="I78" s="88"/>
      <c r="J78" s="88"/>
    </row>
    <row r="79" spans="1:10" ht="15.75" x14ac:dyDescent="0.25">
      <c r="A79" s="87" t="s">
        <v>0</v>
      </c>
      <c r="B79" s="87"/>
      <c r="C79" s="87"/>
      <c r="D79" s="87"/>
      <c r="E79" s="87"/>
      <c r="F79" s="87"/>
      <c r="G79" s="87"/>
      <c r="H79" s="87"/>
      <c r="I79" s="87"/>
      <c r="J79" s="87"/>
    </row>
    <row r="80" spans="1:10" ht="15.75" thickBot="1" x14ac:dyDescent="0.25">
      <c r="A80" s="1"/>
      <c r="B80" s="59"/>
      <c r="C80" s="59"/>
      <c r="D80" s="59"/>
      <c r="E80" s="59"/>
      <c r="F80" s="59"/>
      <c r="G80" s="59"/>
      <c r="H80" s="60"/>
      <c r="I80" s="1"/>
      <c r="J80" s="5"/>
    </row>
    <row r="81" spans="1:10" ht="15.75" thickTop="1" x14ac:dyDescent="0.2">
      <c r="A81" s="7"/>
      <c r="B81" s="6"/>
      <c r="C81" s="7"/>
      <c r="D81" s="6"/>
      <c r="E81" s="7"/>
      <c r="F81" s="6"/>
      <c r="G81" s="7"/>
      <c r="H81" s="7"/>
      <c r="I81" s="8"/>
      <c r="J81" s="47"/>
    </row>
    <row r="82" spans="1:10" ht="15.75" x14ac:dyDescent="0.25">
      <c r="A82" s="48"/>
      <c r="B82" s="18" t="s">
        <v>1</v>
      </c>
      <c r="C82" s="19"/>
      <c r="D82" s="18" t="s">
        <v>13</v>
      </c>
      <c r="E82" s="19"/>
      <c r="F82" s="20" t="s">
        <v>2</v>
      </c>
      <c r="G82" s="21"/>
      <c r="H82" s="21"/>
      <c r="I82" s="9" t="s">
        <v>85</v>
      </c>
      <c r="J82" s="10"/>
    </row>
    <row r="83" spans="1:10" ht="15.75" x14ac:dyDescent="0.25">
      <c r="A83" s="11" t="s">
        <v>84</v>
      </c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5.75" x14ac:dyDescent="0.25">
      <c r="A84" s="13"/>
      <c r="B84" s="14" t="s">
        <v>17</v>
      </c>
      <c r="C84" s="14" t="s">
        <v>18</v>
      </c>
      <c r="D84" s="14" t="s">
        <v>19</v>
      </c>
      <c r="E84" s="14" t="s">
        <v>20</v>
      </c>
      <c r="F84" s="14" t="s">
        <v>21</v>
      </c>
      <c r="G84" s="14" t="s">
        <v>22</v>
      </c>
      <c r="H84" s="14" t="s">
        <v>5</v>
      </c>
      <c r="I84" s="15" t="s">
        <v>86</v>
      </c>
      <c r="J84" s="15"/>
    </row>
    <row r="85" spans="1:10" ht="15.75" x14ac:dyDescent="0.25">
      <c r="A85" s="38"/>
      <c r="B85" s="16"/>
      <c r="C85" s="39"/>
      <c r="D85" s="16"/>
      <c r="E85" s="16"/>
      <c r="F85" s="16"/>
      <c r="G85" s="16"/>
      <c r="H85" s="16"/>
      <c r="I85" s="17" t="s">
        <v>87</v>
      </c>
      <c r="J85" s="9" t="s">
        <v>88</v>
      </c>
    </row>
    <row r="86" spans="1:10" x14ac:dyDescent="0.2">
      <c r="A86" s="49"/>
      <c r="B86" s="67"/>
      <c r="C86" s="67"/>
      <c r="D86" s="67"/>
      <c r="E86" s="67"/>
      <c r="F86" s="67"/>
      <c r="G86" s="67"/>
      <c r="H86" s="67"/>
      <c r="I86" s="67"/>
      <c r="J86" s="68"/>
    </row>
    <row r="87" spans="1:10" ht="15.75" x14ac:dyDescent="0.25">
      <c r="A87" s="72" t="s">
        <v>32</v>
      </c>
      <c r="B87" s="31">
        <f>B89+B96+B112</f>
        <v>393</v>
      </c>
      <c r="C87" s="42">
        <f t="shared" ref="C87:C127" si="30">(B87/$B$10)*100</f>
        <v>9.9822199644399277</v>
      </c>
      <c r="D87" s="31">
        <f>D89+D96+D112</f>
        <v>48</v>
      </c>
      <c r="E87" s="31">
        <f>E89+E96+E112</f>
        <v>345</v>
      </c>
      <c r="F87" s="31">
        <f>F89+F96+F112</f>
        <v>279</v>
      </c>
      <c r="G87" s="31">
        <f>G89+G96+G112</f>
        <v>6</v>
      </c>
      <c r="H87" s="31">
        <f>H89+H96+H112</f>
        <v>108</v>
      </c>
      <c r="I87" s="31">
        <f>I96+I112</f>
        <v>50</v>
      </c>
      <c r="J87" s="33">
        <f>J89+J96+J112</f>
        <v>343</v>
      </c>
    </row>
    <row r="88" spans="1:10" ht="15.75" x14ac:dyDescent="0.25">
      <c r="A88" s="73"/>
      <c r="B88" s="34"/>
      <c r="C88" s="44"/>
      <c r="D88" s="34"/>
      <c r="E88" s="34"/>
      <c r="F88" s="34"/>
      <c r="G88" s="34"/>
      <c r="H88" s="34"/>
      <c r="I88" s="34"/>
      <c r="J88" s="35"/>
    </row>
    <row r="89" spans="1:10" ht="15.75" x14ac:dyDescent="0.25">
      <c r="A89" s="74" t="s">
        <v>31</v>
      </c>
      <c r="B89" s="31">
        <f>B91</f>
        <v>8</v>
      </c>
      <c r="C89" s="42">
        <f t="shared" si="30"/>
        <v>0.20320040640081277</v>
      </c>
      <c r="D89" s="31">
        <f t="shared" ref="D89:J89" si="31">D91</f>
        <v>1</v>
      </c>
      <c r="E89" s="31">
        <f t="shared" si="31"/>
        <v>7</v>
      </c>
      <c r="F89" s="31">
        <f t="shared" si="31"/>
        <v>4</v>
      </c>
      <c r="G89" s="31">
        <f t="shared" si="31"/>
        <v>1</v>
      </c>
      <c r="H89" s="31">
        <f t="shared" si="31"/>
        <v>3</v>
      </c>
      <c r="I89" s="32" t="str">
        <f t="shared" si="31"/>
        <v>-</v>
      </c>
      <c r="J89" s="33">
        <f t="shared" si="31"/>
        <v>8</v>
      </c>
    </row>
    <row r="90" spans="1:10" x14ac:dyDescent="0.2">
      <c r="A90" s="49"/>
      <c r="B90" s="34"/>
      <c r="C90" s="44"/>
      <c r="D90" s="34"/>
      <c r="E90" s="34"/>
      <c r="F90" s="34"/>
      <c r="G90" s="36"/>
      <c r="H90" s="36"/>
      <c r="I90" s="36"/>
      <c r="J90" s="35"/>
    </row>
    <row r="91" spans="1:10" ht="15.75" x14ac:dyDescent="0.25">
      <c r="A91" s="4" t="s">
        <v>24</v>
      </c>
      <c r="B91" s="31">
        <f>B92</f>
        <v>8</v>
      </c>
      <c r="C91" s="42">
        <f t="shared" si="30"/>
        <v>0.20320040640081277</v>
      </c>
      <c r="D91" s="31">
        <f t="shared" ref="D91:J91" si="32">D92</f>
        <v>1</v>
      </c>
      <c r="E91" s="31">
        <f t="shared" si="32"/>
        <v>7</v>
      </c>
      <c r="F91" s="31">
        <f t="shared" si="32"/>
        <v>4</v>
      </c>
      <c r="G91" s="31">
        <f t="shared" si="32"/>
        <v>1</v>
      </c>
      <c r="H91" s="31">
        <f t="shared" si="32"/>
        <v>3</v>
      </c>
      <c r="I91" s="32" t="str">
        <f t="shared" si="32"/>
        <v>-</v>
      </c>
      <c r="J91" s="33">
        <f t="shared" si="32"/>
        <v>8</v>
      </c>
    </row>
    <row r="92" spans="1:10" ht="15.75" x14ac:dyDescent="0.25">
      <c r="A92" s="54" t="s">
        <v>73</v>
      </c>
      <c r="B92" s="31">
        <f>SUM(B93:B94)</f>
        <v>8</v>
      </c>
      <c r="C92" s="42">
        <f t="shared" si="30"/>
        <v>0.20320040640081277</v>
      </c>
      <c r="D92" s="31">
        <f t="shared" ref="D92:J92" si="33">SUM(D93:D94)</f>
        <v>1</v>
      </c>
      <c r="E92" s="31">
        <f t="shared" si="33"/>
        <v>7</v>
      </c>
      <c r="F92" s="31">
        <f t="shared" si="33"/>
        <v>4</v>
      </c>
      <c r="G92" s="31">
        <f t="shared" si="33"/>
        <v>1</v>
      </c>
      <c r="H92" s="31">
        <f t="shared" si="33"/>
        <v>3</v>
      </c>
      <c r="I92" s="32" t="s">
        <v>27</v>
      </c>
      <c r="J92" s="33">
        <f t="shared" si="33"/>
        <v>8</v>
      </c>
    </row>
    <row r="93" spans="1:10" x14ac:dyDescent="0.2">
      <c r="A93" s="58" t="s">
        <v>98</v>
      </c>
      <c r="B93" s="25">
        <v>7</v>
      </c>
      <c r="C93" s="44">
        <f t="shared" si="30"/>
        <v>0.17780035560071122</v>
      </c>
      <c r="D93" s="27" t="s">
        <v>27</v>
      </c>
      <c r="E93" s="25">
        <v>7</v>
      </c>
      <c r="F93" s="69">
        <v>4</v>
      </c>
      <c r="G93" s="69">
        <v>1</v>
      </c>
      <c r="H93" s="69">
        <v>2</v>
      </c>
      <c r="I93" s="70" t="s">
        <v>27</v>
      </c>
      <c r="J93" s="26">
        <f>(B93)</f>
        <v>7</v>
      </c>
    </row>
    <row r="94" spans="1:10" x14ac:dyDescent="0.2">
      <c r="A94" s="58" t="s">
        <v>99</v>
      </c>
      <c r="B94" s="25">
        <v>1</v>
      </c>
      <c r="C94" s="44">
        <f t="shared" si="30"/>
        <v>2.5400050800101596E-2</v>
      </c>
      <c r="D94" s="25">
        <v>1</v>
      </c>
      <c r="E94" s="27" t="s">
        <v>27</v>
      </c>
      <c r="F94" s="27" t="s">
        <v>27</v>
      </c>
      <c r="G94" s="27" t="s">
        <v>27</v>
      </c>
      <c r="H94" s="69">
        <v>1</v>
      </c>
      <c r="I94" s="70" t="s">
        <v>27</v>
      </c>
      <c r="J94" s="26">
        <f>(B94)</f>
        <v>1</v>
      </c>
    </row>
    <row r="95" spans="1:10" x14ac:dyDescent="0.2">
      <c r="A95" s="49"/>
      <c r="B95" s="34"/>
      <c r="C95" s="44"/>
      <c r="D95" s="34"/>
      <c r="E95" s="34"/>
      <c r="F95" s="34"/>
      <c r="G95" s="34"/>
      <c r="H95" s="34"/>
      <c r="I95" s="34"/>
      <c r="J95" s="35"/>
    </row>
    <row r="96" spans="1:10" ht="15.75" x14ac:dyDescent="0.25">
      <c r="A96" s="75" t="s">
        <v>39</v>
      </c>
      <c r="B96" s="31">
        <f>B99+B103+B108</f>
        <v>264</v>
      </c>
      <c r="C96" s="42">
        <f t="shared" si="30"/>
        <v>6.7056134112268229</v>
      </c>
      <c r="D96" s="31">
        <f t="shared" ref="D96:J96" si="34">D99+D103+D108</f>
        <v>24</v>
      </c>
      <c r="E96" s="31">
        <f t="shared" si="34"/>
        <v>240</v>
      </c>
      <c r="F96" s="31">
        <f t="shared" si="34"/>
        <v>174</v>
      </c>
      <c r="G96" s="31">
        <f>G108</f>
        <v>4</v>
      </c>
      <c r="H96" s="31">
        <f t="shared" si="34"/>
        <v>86</v>
      </c>
      <c r="I96" s="31">
        <f>I103+I108</f>
        <v>29</v>
      </c>
      <c r="J96" s="33">
        <f t="shared" si="34"/>
        <v>235</v>
      </c>
    </row>
    <row r="97" spans="1:10" x14ac:dyDescent="0.2">
      <c r="A97" s="2"/>
      <c r="B97" s="34"/>
      <c r="C97" s="44"/>
      <c r="D97" s="34"/>
      <c r="E97" s="34"/>
      <c r="F97" s="34"/>
      <c r="G97" s="34"/>
      <c r="H97" s="34"/>
      <c r="I97" s="34"/>
      <c r="J97" s="35"/>
    </row>
    <row r="98" spans="1:10" ht="15.75" x14ac:dyDescent="0.25">
      <c r="A98" s="56" t="s">
        <v>25</v>
      </c>
      <c r="B98" s="34"/>
      <c r="C98" s="44"/>
      <c r="D98" s="34"/>
      <c r="E98" s="34"/>
      <c r="F98" s="34"/>
      <c r="G98" s="34"/>
      <c r="H98" s="34"/>
      <c r="I98" s="34"/>
      <c r="J98" s="35"/>
    </row>
    <row r="99" spans="1:10" ht="15.75" x14ac:dyDescent="0.25">
      <c r="A99" s="4" t="s">
        <v>8</v>
      </c>
      <c r="B99" s="31">
        <f>B100</f>
        <v>6</v>
      </c>
      <c r="C99" s="42">
        <f t="shared" si="30"/>
        <v>0.15240030480060959</v>
      </c>
      <c r="D99" s="31">
        <f t="shared" ref="D99:J99" si="35">D100</f>
        <v>1</v>
      </c>
      <c r="E99" s="31">
        <f t="shared" si="35"/>
        <v>5</v>
      </c>
      <c r="F99" s="31">
        <f t="shared" si="35"/>
        <v>4</v>
      </c>
      <c r="G99" s="32" t="str">
        <f t="shared" si="35"/>
        <v>-</v>
      </c>
      <c r="H99" s="31">
        <f t="shared" si="35"/>
        <v>2</v>
      </c>
      <c r="I99" s="32" t="str">
        <f t="shared" si="35"/>
        <v>-</v>
      </c>
      <c r="J99" s="33">
        <f t="shared" si="35"/>
        <v>6</v>
      </c>
    </row>
    <row r="100" spans="1:10" ht="15.75" x14ac:dyDescent="0.25">
      <c r="A100" s="54" t="s">
        <v>76</v>
      </c>
      <c r="B100" s="31">
        <f>B101</f>
        <v>6</v>
      </c>
      <c r="C100" s="42">
        <f t="shared" si="30"/>
        <v>0.15240030480060959</v>
      </c>
      <c r="D100" s="31">
        <f t="shared" ref="D100:J100" si="36">D101</f>
        <v>1</v>
      </c>
      <c r="E100" s="31">
        <f t="shared" si="36"/>
        <v>5</v>
      </c>
      <c r="F100" s="31">
        <f t="shared" si="36"/>
        <v>4</v>
      </c>
      <c r="G100" s="32" t="str">
        <f t="shared" si="36"/>
        <v>-</v>
      </c>
      <c r="H100" s="31">
        <f t="shared" si="36"/>
        <v>2</v>
      </c>
      <c r="I100" s="32" t="str">
        <f t="shared" si="36"/>
        <v>-</v>
      </c>
      <c r="J100" s="33">
        <f t="shared" si="36"/>
        <v>6</v>
      </c>
    </row>
    <row r="101" spans="1:10" x14ac:dyDescent="0.2">
      <c r="A101" s="76" t="s">
        <v>77</v>
      </c>
      <c r="B101" s="25">
        <v>6</v>
      </c>
      <c r="C101" s="44">
        <f t="shared" si="30"/>
        <v>0.15240030480060959</v>
      </c>
      <c r="D101" s="25">
        <v>1</v>
      </c>
      <c r="E101" s="25">
        <v>5</v>
      </c>
      <c r="F101" s="69">
        <v>4</v>
      </c>
      <c r="G101" s="70" t="s">
        <v>27</v>
      </c>
      <c r="H101" s="69">
        <v>2</v>
      </c>
      <c r="I101" s="70" t="s">
        <v>27</v>
      </c>
      <c r="J101" s="26">
        <f>(B101)</f>
        <v>6</v>
      </c>
    </row>
    <row r="102" spans="1:10" x14ac:dyDescent="0.2">
      <c r="A102" s="76"/>
      <c r="B102" s="34"/>
      <c r="C102" s="44"/>
      <c r="D102" s="34"/>
      <c r="E102" s="34"/>
      <c r="F102" s="34"/>
      <c r="G102" s="34"/>
      <c r="H102" s="34"/>
      <c r="I102" s="34"/>
      <c r="J102" s="35"/>
    </row>
    <row r="103" spans="1:10" ht="15.75" x14ac:dyDescent="0.25">
      <c r="A103" s="4" t="s">
        <v>55</v>
      </c>
      <c r="B103" s="31">
        <f>B104</f>
        <v>53</v>
      </c>
      <c r="C103" s="42">
        <f t="shared" si="30"/>
        <v>1.3462026924053847</v>
      </c>
      <c r="D103" s="31">
        <f t="shared" ref="D103:J103" si="37">D104</f>
        <v>7</v>
      </c>
      <c r="E103" s="31">
        <f t="shared" si="37"/>
        <v>46</v>
      </c>
      <c r="F103" s="31">
        <f t="shared" si="37"/>
        <v>23</v>
      </c>
      <c r="G103" s="32" t="str">
        <f t="shared" si="37"/>
        <v>-</v>
      </c>
      <c r="H103" s="31">
        <f t="shared" si="37"/>
        <v>30</v>
      </c>
      <c r="I103" s="31">
        <f t="shared" si="37"/>
        <v>12</v>
      </c>
      <c r="J103" s="33">
        <f t="shared" si="37"/>
        <v>41</v>
      </c>
    </row>
    <row r="104" spans="1:10" ht="15.75" x14ac:dyDescent="0.25">
      <c r="A104" s="54" t="s">
        <v>72</v>
      </c>
      <c r="B104" s="31">
        <f>B106</f>
        <v>53</v>
      </c>
      <c r="C104" s="42">
        <f t="shared" si="30"/>
        <v>1.3462026924053847</v>
      </c>
      <c r="D104" s="31">
        <f t="shared" ref="D104:J104" si="38">D106</f>
        <v>7</v>
      </c>
      <c r="E104" s="31">
        <f t="shared" si="38"/>
        <v>46</v>
      </c>
      <c r="F104" s="31">
        <f t="shared" si="38"/>
        <v>23</v>
      </c>
      <c r="G104" s="32" t="str">
        <f t="shared" si="38"/>
        <v>-</v>
      </c>
      <c r="H104" s="31">
        <f t="shared" si="38"/>
        <v>30</v>
      </c>
      <c r="I104" s="31">
        <f t="shared" si="38"/>
        <v>12</v>
      </c>
      <c r="J104" s="33">
        <f t="shared" si="38"/>
        <v>41</v>
      </c>
    </row>
    <row r="105" spans="1:10" x14ac:dyDescent="0.2">
      <c r="A105" s="57" t="s">
        <v>94</v>
      </c>
      <c r="B105" s="34"/>
      <c r="C105" s="44"/>
      <c r="D105" s="34"/>
      <c r="E105" s="34"/>
      <c r="F105" s="34"/>
      <c r="G105" s="36"/>
      <c r="H105" s="34"/>
      <c r="I105" s="34"/>
      <c r="J105" s="35"/>
    </row>
    <row r="106" spans="1:10" x14ac:dyDescent="0.2">
      <c r="A106" s="57" t="s">
        <v>60</v>
      </c>
      <c r="B106" s="25">
        <v>53</v>
      </c>
      <c r="C106" s="44">
        <f t="shared" si="30"/>
        <v>1.3462026924053847</v>
      </c>
      <c r="D106" s="25">
        <v>7</v>
      </c>
      <c r="E106" s="25">
        <v>46</v>
      </c>
      <c r="F106" s="69">
        <v>23</v>
      </c>
      <c r="G106" s="70" t="s">
        <v>27</v>
      </c>
      <c r="H106" s="69">
        <v>30</v>
      </c>
      <c r="I106" s="25">
        <v>12</v>
      </c>
      <c r="J106" s="26">
        <f>(B106-I106)</f>
        <v>41</v>
      </c>
    </row>
    <row r="107" spans="1:10" x14ac:dyDescent="0.2">
      <c r="A107" s="62"/>
      <c r="B107" s="34"/>
      <c r="C107" s="44"/>
      <c r="D107" s="34"/>
      <c r="E107" s="34"/>
      <c r="F107" s="34"/>
      <c r="G107" s="34"/>
      <c r="H107" s="34"/>
      <c r="I107" s="34"/>
      <c r="J107" s="35"/>
    </row>
    <row r="108" spans="1:10" ht="15.75" x14ac:dyDescent="0.25">
      <c r="A108" s="4" t="s">
        <v>16</v>
      </c>
      <c r="B108" s="31">
        <f>B109</f>
        <v>205</v>
      </c>
      <c r="C108" s="42">
        <f t="shared" si="30"/>
        <v>5.2070104140208278</v>
      </c>
      <c r="D108" s="31">
        <f t="shared" ref="D108:J108" si="39">D109</f>
        <v>16</v>
      </c>
      <c r="E108" s="31">
        <f t="shared" si="39"/>
        <v>189</v>
      </c>
      <c r="F108" s="31">
        <f t="shared" si="39"/>
        <v>147</v>
      </c>
      <c r="G108" s="31">
        <f t="shared" si="39"/>
        <v>4</v>
      </c>
      <c r="H108" s="31">
        <f t="shared" si="39"/>
        <v>54</v>
      </c>
      <c r="I108" s="31">
        <f t="shared" si="39"/>
        <v>17</v>
      </c>
      <c r="J108" s="33">
        <f t="shared" si="39"/>
        <v>188</v>
      </c>
    </row>
    <row r="109" spans="1:10" ht="15.75" x14ac:dyDescent="0.25">
      <c r="A109" s="54" t="s">
        <v>67</v>
      </c>
      <c r="B109" s="31">
        <f>B110</f>
        <v>205</v>
      </c>
      <c r="C109" s="42">
        <f t="shared" si="30"/>
        <v>5.2070104140208278</v>
      </c>
      <c r="D109" s="31">
        <f t="shared" ref="D109:J109" si="40">D110</f>
        <v>16</v>
      </c>
      <c r="E109" s="31">
        <f t="shared" si="40"/>
        <v>189</v>
      </c>
      <c r="F109" s="31">
        <f t="shared" si="40"/>
        <v>147</v>
      </c>
      <c r="G109" s="31">
        <f t="shared" si="40"/>
        <v>4</v>
      </c>
      <c r="H109" s="31">
        <f t="shared" si="40"/>
        <v>54</v>
      </c>
      <c r="I109" s="31">
        <f t="shared" si="40"/>
        <v>17</v>
      </c>
      <c r="J109" s="33">
        <f t="shared" si="40"/>
        <v>188</v>
      </c>
    </row>
    <row r="110" spans="1:10" x14ac:dyDescent="0.2">
      <c r="A110" s="57" t="s">
        <v>68</v>
      </c>
      <c r="B110" s="25">
        <v>205</v>
      </c>
      <c r="C110" s="44">
        <f t="shared" si="30"/>
        <v>5.2070104140208278</v>
      </c>
      <c r="D110" s="25">
        <v>16</v>
      </c>
      <c r="E110" s="25">
        <v>189</v>
      </c>
      <c r="F110" s="69">
        <v>147</v>
      </c>
      <c r="G110" s="69">
        <v>4</v>
      </c>
      <c r="H110" s="69">
        <v>54</v>
      </c>
      <c r="I110" s="25">
        <v>17</v>
      </c>
      <c r="J110" s="26">
        <f>(B110-I110)</f>
        <v>188</v>
      </c>
    </row>
    <row r="111" spans="1:10" x14ac:dyDescent="0.2">
      <c r="A111" s="62"/>
      <c r="B111" s="34"/>
      <c r="C111" s="44"/>
      <c r="D111" s="34"/>
      <c r="E111" s="34"/>
      <c r="F111" s="34"/>
      <c r="G111" s="34"/>
      <c r="H111" s="34"/>
      <c r="I111" s="34"/>
      <c r="J111" s="35"/>
    </row>
    <row r="112" spans="1:10" ht="15.75" x14ac:dyDescent="0.25">
      <c r="A112" s="75" t="s">
        <v>37</v>
      </c>
      <c r="B112" s="31">
        <f>B115+B119+B125</f>
        <v>121</v>
      </c>
      <c r="C112" s="42">
        <f t="shared" si="30"/>
        <v>3.0734061468122937</v>
      </c>
      <c r="D112" s="31">
        <f t="shared" ref="D112:J112" si="41">D115+D119+D125</f>
        <v>23</v>
      </c>
      <c r="E112" s="31">
        <f t="shared" si="41"/>
        <v>98</v>
      </c>
      <c r="F112" s="31">
        <f>F115+F119+F125</f>
        <v>101</v>
      </c>
      <c r="G112" s="31">
        <f>G119</f>
        <v>1</v>
      </c>
      <c r="H112" s="31">
        <f t="shared" si="41"/>
        <v>19</v>
      </c>
      <c r="I112" s="31">
        <f t="shared" si="41"/>
        <v>21</v>
      </c>
      <c r="J112" s="33">
        <f t="shared" si="41"/>
        <v>100</v>
      </c>
    </row>
    <row r="113" spans="1:10" x14ac:dyDescent="0.2">
      <c r="A113" s="75"/>
      <c r="B113" s="34"/>
      <c r="C113" s="44"/>
      <c r="D113" s="34"/>
      <c r="E113" s="34"/>
      <c r="F113" s="34"/>
      <c r="G113" s="34"/>
      <c r="H113" s="34"/>
      <c r="I113" s="34"/>
      <c r="J113" s="35"/>
    </row>
    <row r="114" spans="1:10" ht="15.75" x14ac:dyDescent="0.25">
      <c r="A114" s="56" t="s">
        <v>25</v>
      </c>
      <c r="B114" s="34"/>
      <c r="C114" s="44"/>
      <c r="D114" s="34"/>
      <c r="E114" s="34"/>
      <c r="F114" s="34"/>
      <c r="G114" s="34"/>
      <c r="H114" s="34"/>
      <c r="I114" s="34"/>
      <c r="J114" s="35"/>
    </row>
    <row r="115" spans="1:10" ht="15.75" x14ac:dyDescent="0.25">
      <c r="A115" s="4" t="s">
        <v>8</v>
      </c>
      <c r="B115" s="31">
        <f>B116</f>
        <v>26</v>
      </c>
      <c r="C115" s="42">
        <f t="shared" si="30"/>
        <v>0.66040132080264158</v>
      </c>
      <c r="D115" s="31">
        <f t="shared" ref="D115:J115" si="42">D116</f>
        <v>3</v>
      </c>
      <c r="E115" s="31">
        <f t="shared" si="42"/>
        <v>23</v>
      </c>
      <c r="F115" s="31">
        <f t="shared" si="42"/>
        <v>21</v>
      </c>
      <c r="G115" s="32" t="str">
        <f t="shared" si="42"/>
        <v>-</v>
      </c>
      <c r="H115" s="31">
        <f t="shared" si="42"/>
        <v>5</v>
      </c>
      <c r="I115" s="31">
        <f t="shared" si="42"/>
        <v>5</v>
      </c>
      <c r="J115" s="33">
        <f t="shared" si="42"/>
        <v>21</v>
      </c>
    </row>
    <row r="116" spans="1:10" ht="15.75" x14ac:dyDescent="0.25">
      <c r="A116" s="54" t="s">
        <v>76</v>
      </c>
      <c r="B116" s="31">
        <f>B117</f>
        <v>26</v>
      </c>
      <c r="C116" s="42">
        <f t="shared" si="30"/>
        <v>0.66040132080264158</v>
      </c>
      <c r="D116" s="31">
        <f t="shared" ref="D116:J116" si="43">D117</f>
        <v>3</v>
      </c>
      <c r="E116" s="31">
        <f t="shared" si="43"/>
        <v>23</v>
      </c>
      <c r="F116" s="31">
        <f t="shared" si="43"/>
        <v>21</v>
      </c>
      <c r="G116" s="32" t="str">
        <f t="shared" si="43"/>
        <v>-</v>
      </c>
      <c r="H116" s="31">
        <f t="shared" si="43"/>
        <v>5</v>
      </c>
      <c r="I116" s="31">
        <f t="shared" si="43"/>
        <v>5</v>
      </c>
      <c r="J116" s="33">
        <f t="shared" si="43"/>
        <v>21</v>
      </c>
    </row>
    <row r="117" spans="1:10" x14ac:dyDescent="0.2">
      <c r="A117" s="76" t="s">
        <v>77</v>
      </c>
      <c r="B117" s="25">
        <v>26</v>
      </c>
      <c r="C117" s="44">
        <f t="shared" si="30"/>
        <v>0.66040132080264158</v>
      </c>
      <c r="D117" s="25">
        <v>3</v>
      </c>
      <c r="E117" s="25">
        <v>23</v>
      </c>
      <c r="F117" s="69">
        <v>21</v>
      </c>
      <c r="G117" s="70" t="s">
        <v>27</v>
      </c>
      <c r="H117" s="69">
        <v>5</v>
      </c>
      <c r="I117" s="25">
        <v>5</v>
      </c>
      <c r="J117" s="26">
        <f>(B117-I117)</f>
        <v>21</v>
      </c>
    </row>
    <row r="118" spans="1:10" x14ac:dyDescent="0.2">
      <c r="A118" s="2"/>
      <c r="B118" s="34"/>
      <c r="C118" s="44"/>
      <c r="D118" s="34"/>
      <c r="E118" s="34"/>
      <c r="F118" s="34"/>
      <c r="G118" s="34"/>
      <c r="H118" s="34"/>
      <c r="I118" s="34"/>
      <c r="J118" s="35"/>
    </row>
    <row r="119" spans="1:10" ht="15.75" x14ac:dyDescent="0.25">
      <c r="A119" s="4" t="s">
        <v>54</v>
      </c>
      <c r="B119" s="31">
        <f>B120</f>
        <v>50</v>
      </c>
      <c r="C119" s="42">
        <f t="shared" si="30"/>
        <v>1.2700025400050801</v>
      </c>
      <c r="D119" s="31">
        <f t="shared" ref="D119:J119" si="44">D120</f>
        <v>6</v>
      </c>
      <c r="E119" s="31">
        <f t="shared" si="44"/>
        <v>44</v>
      </c>
      <c r="F119" s="31">
        <f t="shared" si="44"/>
        <v>41</v>
      </c>
      <c r="G119" s="31">
        <f t="shared" si="44"/>
        <v>1</v>
      </c>
      <c r="H119" s="31">
        <f t="shared" si="44"/>
        <v>8</v>
      </c>
      <c r="I119" s="31">
        <f t="shared" si="44"/>
        <v>2</v>
      </c>
      <c r="J119" s="33">
        <f t="shared" si="44"/>
        <v>48</v>
      </c>
    </row>
    <row r="120" spans="1:10" ht="15.75" x14ac:dyDescent="0.25">
      <c r="A120" s="54" t="s">
        <v>72</v>
      </c>
      <c r="B120" s="31">
        <f>B121+B123</f>
        <v>50</v>
      </c>
      <c r="C120" s="42">
        <f t="shared" si="30"/>
        <v>1.2700025400050801</v>
      </c>
      <c r="D120" s="31">
        <f>D121</f>
        <v>6</v>
      </c>
      <c r="E120" s="31">
        <f t="shared" ref="E120:J120" si="45">E121+E123</f>
        <v>44</v>
      </c>
      <c r="F120" s="31">
        <f t="shared" si="45"/>
        <v>41</v>
      </c>
      <c r="G120" s="31">
        <f>G121</f>
        <v>1</v>
      </c>
      <c r="H120" s="31">
        <f t="shared" si="45"/>
        <v>8</v>
      </c>
      <c r="I120" s="31">
        <f>I121</f>
        <v>2</v>
      </c>
      <c r="J120" s="33">
        <f t="shared" si="45"/>
        <v>48</v>
      </c>
    </row>
    <row r="121" spans="1:10" x14ac:dyDescent="0.2">
      <c r="A121" s="57" t="s">
        <v>96</v>
      </c>
      <c r="B121" s="25">
        <v>45</v>
      </c>
      <c r="C121" s="44">
        <f t="shared" si="30"/>
        <v>1.1430022860045721</v>
      </c>
      <c r="D121" s="25">
        <v>6</v>
      </c>
      <c r="E121" s="25">
        <v>39</v>
      </c>
      <c r="F121" s="69">
        <v>38</v>
      </c>
      <c r="G121" s="69">
        <v>1</v>
      </c>
      <c r="H121" s="69">
        <v>6</v>
      </c>
      <c r="I121" s="25">
        <v>2</v>
      </c>
      <c r="J121" s="26">
        <f>(B121-I121)</f>
        <v>43</v>
      </c>
    </row>
    <row r="122" spans="1:10" x14ac:dyDescent="0.2">
      <c r="A122" s="57" t="s">
        <v>94</v>
      </c>
      <c r="B122" s="34"/>
      <c r="C122" s="44"/>
      <c r="D122" s="34"/>
      <c r="E122" s="34"/>
      <c r="F122" s="34"/>
      <c r="G122" s="34"/>
      <c r="H122" s="34"/>
      <c r="I122" s="34"/>
      <c r="J122" s="35"/>
    </row>
    <row r="123" spans="1:10" x14ac:dyDescent="0.2">
      <c r="A123" s="57" t="s">
        <v>60</v>
      </c>
      <c r="B123" s="25">
        <v>5</v>
      </c>
      <c r="C123" s="44">
        <f t="shared" si="30"/>
        <v>0.12700025400050802</v>
      </c>
      <c r="D123" s="27" t="s">
        <v>27</v>
      </c>
      <c r="E123" s="25">
        <v>5</v>
      </c>
      <c r="F123" s="69">
        <v>3</v>
      </c>
      <c r="G123" s="70" t="s">
        <v>27</v>
      </c>
      <c r="H123" s="69">
        <v>2</v>
      </c>
      <c r="I123" s="70" t="s">
        <v>27</v>
      </c>
      <c r="J123" s="26">
        <f>(B123)</f>
        <v>5</v>
      </c>
    </row>
    <row r="124" spans="1:10" x14ac:dyDescent="0.2">
      <c r="A124" s="49"/>
      <c r="B124" s="34"/>
      <c r="C124" s="44"/>
      <c r="D124" s="34"/>
      <c r="E124" s="34"/>
      <c r="F124" s="34"/>
      <c r="G124" s="34"/>
      <c r="H124" s="34"/>
      <c r="I124" s="34"/>
      <c r="J124" s="35"/>
    </row>
    <row r="125" spans="1:10" ht="15.75" x14ac:dyDescent="0.25">
      <c r="A125" s="4" t="s">
        <v>26</v>
      </c>
      <c r="B125" s="31">
        <f>B126</f>
        <v>45</v>
      </c>
      <c r="C125" s="42">
        <f t="shared" si="30"/>
        <v>1.1430022860045721</v>
      </c>
      <c r="D125" s="31">
        <f t="shared" ref="D125:J125" si="46">D126</f>
        <v>14</v>
      </c>
      <c r="E125" s="31">
        <f t="shared" si="46"/>
        <v>31</v>
      </c>
      <c r="F125" s="31">
        <f t="shared" si="46"/>
        <v>39</v>
      </c>
      <c r="G125" s="32" t="str">
        <f t="shared" si="46"/>
        <v>-</v>
      </c>
      <c r="H125" s="31">
        <f t="shared" si="46"/>
        <v>6</v>
      </c>
      <c r="I125" s="31">
        <f t="shared" si="46"/>
        <v>14</v>
      </c>
      <c r="J125" s="33">
        <f t="shared" si="46"/>
        <v>31</v>
      </c>
    </row>
    <row r="126" spans="1:10" ht="15.75" x14ac:dyDescent="0.25">
      <c r="A126" s="54" t="s">
        <v>66</v>
      </c>
      <c r="B126" s="31">
        <f>B127</f>
        <v>45</v>
      </c>
      <c r="C126" s="42">
        <f t="shared" si="30"/>
        <v>1.1430022860045721</v>
      </c>
      <c r="D126" s="31">
        <f t="shared" ref="D126:J126" si="47">D127</f>
        <v>14</v>
      </c>
      <c r="E126" s="31">
        <f t="shared" si="47"/>
        <v>31</v>
      </c>
      <c r="F126" s="31">
        <f t="shared" si="47"/>
        <v>39</v>
      </c>
      <c r="G126" s="32" t="str">
        <f t="shared" si="47"/>
        <v>-</v>
      </c>
      <c r="H126" s="31">
        <f t="shared" si="47"/>
        <v>6</v>
      </c>
      <c r="I126" s="31">
        <f t="shared" si="47"/>
        <v>14</v>
      </c>
      <c r="J126" s="33">
        <f t="shared" si="47"/>
        <v>31</v>
      </c>
    </row>
    <row r="127" spans="1:10" x14ac:dyDescent="0.2">
      <c r="A127" s="52" t="s">
        <v>95</v>
      </c>
      <c r="B127" s="25">
        <v>45</v>
      </c>
      <c r="C127" s="44">
        <f t="shared" si="30"/>
        <v>1.1430022860045721</v>
      </c>
      <c r="D127" s="25">
        <v>14</v>
      </c>
      <c r="E127" s="25">
        <v>31</v>
      </c>
      <c r="F127" s="69">
        <v>39</v>
      </c>
      <c r="G127" s="70" t="s">
        <v>27</v>
      </c>
      <c r="H127" s="69">
        <v>6</v>
      </c>
      <c r="I127" s="25">
        <v>14</v>
      </c>
      <c r="J127" s="26">
        <f>(B127-I127)</f>
        <v>31</v>
      </c>
    </row>
    <row r="128" spans="1:10" ht="12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0" x14ac:dyDescent="0.2">
      <c r="A129" s="71"/>
      <c r="B129" s="49"/>
      <c r="C129" s="49"/>
      <c r="D129" s="49"/>
      <c r="E129" s="49"/>
      <c r="F129" s="49"/>
      <c r="G129" s="49"/>
      <c r="H129" s="49"/>
      <c r="I129" s="49"/>
      <c r="J129" s="49"/>
    </row>
    <row r="130" spans="1:10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</row>
    <row r="131" spans="1:10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</row>
    <row r="132" spans="1:10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</row>
    <row r="133" spans="1:10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</row>
    <row r="134" spans="1:10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</row>
    <row r="135" spans="1:10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</row>
    <row r="136" spans="1:10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</row>
    <row r="137" spans="1:10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</row>
    <row r="138" spans="1:10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</row>
    <row r="139" spans="1:10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</row>
    <row r="140" spans="1:10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</row>
    <row r="141" spans="1:10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</row>
    <row r="142" spans="1:10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</row>
    <row r="143" spans="1:10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</row>
    <row r="144" spans="1:10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</row>
    <row r="145" spans="1:10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</row>
    <row r="146" spans="1:10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</row>
    <row r="147" spans="1:10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</row>
    <row r="148" spans="1:10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</row>
    <row r="149" spans="1:10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</row>
    <row r="150" spans="1:10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</row>
    <row r="152" spans="1:10" ht="15.75" x14ac:dyDescent="0.25">
      <c r="A152" s="88" t="s">
        <v>103</v>
      </c>
      <c r="B152" s="88"/>
      <c r="C152" s="88"/>
      <c r="D152" s="88"/>
      <c r="E152" s="88"/>
      <c r="F152" s="88"/>
      <c r="G152" s="88"/>
      <c r="H152" s="88"/>
      <c r="I152" s="88"/>
      <c r="J152" s="88"/>
    </row>
    <row r="153" spans="1:10" ht="15.75" x14ac:dyDescent="0.25">
      <c r="A153" s="88" t="s">
        <v>105</v>
      </c>
      <c r="B153" s="88"/>
      <c r="C153" s="88"/>
      <c r="D153" s="88"/>
      <c r="E153" s="88"/>
      <c r="F153" s="88"/>
      <c r="G153" s="88"/>
      <c r="H153" s="88"/>
      <c r="I153" s="88"/>
      <c r="J153" s="88"/>
    </row>
    <row r="154" spans="1:10" ht="15.75" x14ac:dyDescent="0.25">
      <c r="A154" s="87" t="s">
        <v>0</v>
      </c>
      <c r="B154" s="87"/>
      <c r="C154" s="87"/>
      <c r="D154" s="87"/>
      <c r="E154" s="87"/>
      <c r="F154" s="87"/>
      <c r="G154" s="87"/>
      <c r="H154" s="87"/>
      <c r="I154" s="87"/>
      <c r="J154" s="87"/>
    </row>
    <row r="155" spans="1:10" ht="15.75" thickBot="1" x14ac:dyDescent="0.25">
      <c r="A155" s="1"/>
      <c r="B155" s="59"/>
      <c r="C155" s="59"/>
      <c r="D155" s="59"/>
      <c r="E155" s="59"/>
      <c r="F155" s="59"/>
      <c r="G155" s="59"/>
      <c r="H155" s="60"/>
      <c r="I155" s="1"/>
      <c r="J155" s="5"/>
    </row>
    <row r="156" spans="1:10" ht="15.75" thickTop="1" x14ac:dyDescent="0.2">
      <c r="A156" s="7"/>
      <c r="B156" s="6"/>
      <c r="C156" s="7"/>
      <c r="D156" s="6"/>
      <c r="E156" s="7"/>
      <c r="F156" s="6"/>
      <c r="G156" s="7"/>
      <c r="H156" s="7"/>
      <c r="I156" s="8"/>
      <c r="J156" s="47"/>
    </row>
    <row r="157" spans="1:10" ht="15.75" x14ac:dyDescent="0.25">
      <c r="A157" s="48"/>
      <c r="B157" s="18" t="s">
        <v>1</v>
      </c>
      <c r="C157" s="19"/>
      <c r="D157" s="18" t="s">
        <v>13</v>
      </c>
      <c r="E157" s="19"/>
      <c r="F157" s="20" t="s">
        <v>2</v>
      </c>
      <c r="G157" s="21"/>
      <c r="H157" s="21"/>
      <c r="I157" s="9" t="s">
        <v>85</v>
      </c>
      <c r="J157" s="10"/>
    </row>
    <row r="158" spans="1:10" ht="15.75" x14ac:dyDescent="0.25">
      <c r="A158" s="11" t="s">
        <v>84</v>
      </c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15.75" x14ac:dyDescent="0.25">
      <c r="A159" s="13"/>
      <c r="B159" s="14" t="s">
        <v>17</v>
      </c>
      <c r="C159" s="14" t="s">
        <v>18</v>
      </c>
      <c r="D159" s="14" t="s">
        <v>19</v>
      </c>
      <c r="E159" s="14" t="s">
        <v>20</v>
      </c>
      <c r="F159" s="14" t="s">
        <v>21</v>
      </c>
      <c r="G159" s="14" t="s">
        <v>22</v>
      </c>
      <c r="H159" s="14" t="s">
        <v>5</v>
      </c>
      <c r="I159" s="15" t="s">
        <v>86</v>
      </c>
      <c r="J159" s="15"/>
    </row>
    <row r="160" spans="1:10" ht="15.75" x14ac:dyDescent="0.25">
      <c r="A160" s="38"/>
      <c r="B160" s="16"/>
      <c r="C160" s="39"/>
      <c r="D160" s="40"/>
      <c r="E160" s="41"/>
      <c r="F160" s="16"/>
      <c r="G160" s="16"/>
      <c r="H160" s="16"/>
      <c r="I160" s="17" t="s">
        <v>87</v>
      </c>
      <c r="J160" s="9" t="s">
        <v>88</v>
      </c>
    </row>
    <row r="161" spans="1:10" x14ac:dyDescent="0.2">
      <c r="A161" s="49"/>
      <c r="B161" s="67"/>
      <c r="C161" s="67"/>
      <c r="D161" s="67"/>
      <c r="E161" s="67"/>
      <c r="F161" s="67"/>
      <c r="G161" s="67"/>
      <c r="H161" s="67"/>
      <c r="I161" s="67"/>
      <c r="J161" s="68"/>
    </row>
    <row r="162" spans="1:10" ht="15.75" x14ac:dyDescent="0.25">
      <c r="A162" s="77" t="s">
        <v>38</v>
      </c>
      <c r="B162" s="31">
        <f>B164+B170+B176</f>
        <v>71</v>
      </c>
      <c r="C162" s="42">
        <f t="shared" ref="C162:C184" si="48">(B162/$B$10)*100</f>
        <v>1.8034036068072135</v>
      </c>
      <c r="D162" s="31">
        <f t="shared" ref="D162:J162" si="49">D164+D170+D176</f>
        <v>23</v>
      </c>
      <c r="E162" s="31">
        <f t="shared" si="49"/>
        <v>48</v>
      </c>
      <c r="F162" s="31">
        <f t="shared" si="49"/>
        <v>71</v>
      </c>
      <c r="G162" s="32" t="s">
        <v>27</v>
      </c>
      <c r="H162" s="32" t="s">
        <v>27</v>
      </c>
      <c r="I162" s="31">
        <f>I164</f>
        <v>25</v>
      </c>
      <c r="J162" s="33">
        <f t="shared" si="49"/>
        <v>46</v>
      </c>
    </row>
    <row r="163" spans="1:10" x14ac:dyDescent="0.2">
      <c r="A163" s="49"/>
      <c r="B163" s="34"/>
      <c r="C163" s="44"/>
      <c r="D163" s="34"/>
      <c r="E163" s="34"/>
      <c r="F163" s="34"/>
      <c r="G163" s="34"/>
      <c r="H163" s="34"/>
      <c r="I163" s="34"/>
      <c r="J163" s="35"/>
    </row>
    <row r="164" spans="1:10" ht="15.75" x14ac:dyDescent="0.25">
      <c r="A164" s="78" t="s">
        <v>44</v>
      </c>
      <c r="B164" s="31">
        <f>B166</f>
        <v>51</v>
      </c>
      <c r="C164" s="42">
        <f t="shared" si="48"/>
        <v>1.2954025908051816</v>
      </c>
      <c r="D164" s="31">
        <f t="shared" ref="D164:J164" si="50">D166</f>
        <v>18</v>
      </c>
      <c r="E164" s="31">
        <f t="shared" si="50"/>
        <v>33</v>
      </c>
      <c r="F164" s="31">
        <f t="shared" si="50"/>
        <v>51</v>
      </c>
      <c r="G164" s="32" t="str">
        <f t="shared" si="50"/>
        <v>-</v>
      </c>
      <c r="H164" s="32" t="str">
        <f t="shared" si="50"/>
        <v>-</v>
      </c>
      <c r="I164" s="31">
        <f t="shared" si="50"/>
        <v>25</v>
      </c>
      <c r="J164" s="33">
        <f t="shared" si="50"/>
        <v>26</v>
      </c>
    </row>
    <row r="165" spans="1:10" x14ac:dyDescent="0.2">
      <c r="A165" s="49"/>
      <c r="B165" s="34"/>
      <c r="C165" s="44"/>
      <c r="D165" s="34"/>
      <c r="E165" s="34"/>
      <c r="F165" s="34"/>
      <c r="G165" s="36"/>
      <c r="H165" s="36"/>
      <c r="I165" s="34"/>
      <c r="J165" s="35"/>
    </row>
    <row r="166" spans="1:10" ht="15.75" x14ac:dyDescent="0.25">
      <c r="A166" s="4" t="s">
        <v>11</v>
      </c>
      <c r="B166" s="31">
        <f>B167</f>
        <v>51</v>
      </c>
      <c r="C166" s="42">
        <f t="shared" si="48"/>
        <v>1.2954025908051816</v>
      </c>
      <c r="D166" s="31">
        <f t="shared" ref="D166:J166" si="51">D167</f>
        <v>18</v>
      </c>
      <c r="E166" s="31">
        <f t="shared" si="51"/>
        <v>33</v>
      </c>
      <c r="F166" s="31">
        <f t="shared" si="51"/>
        <v>51</v>
      </c>
      <c r="G166" s="32" t="str">
        <f t="shared" si="51"/>
        <v>-</v>
      </c>
      <c r="H166" s="32" t="str">
        <f t="shared" si="51"/>
        <v>-</v>
      </c>
      <c r="I166" s="31">
        <f t="shared" si="51"/>
        <v>25</v>
      </c>
      <c r="J166" s="33">
        <f t="shared" si="51"/>
        <v>26</v>
      </c>
    </row>
    <row r="167" spans="1:10" ht="15.75" x14ac:dyDescent="0.25">
      <c r="A167" s="54" t="s">
        <v>67</v>
      </c>
      <c r="B167" s="31">
        <f>B168</f>
        <v>51</v>
      </c>
      <c r="C167" s="42">
        <f t="shared" si="48"/>
        <v>1.2954025908051816</v>
      </c>
      <c r="D167" s="31">
        <f t="shared" ref="D167:J167" si="52">D168</f>
        <v>18</v>
      </c>
      <c r="E167" s="31">
        <f t="shared" si="52"/>
        <v>33</v>
      </c>
      <c r="F167" s="31">
        <f t="shared" si="52"/>
        <v>51</v>
      </c>
      <c r="G167" s="32" t="str">
        <f t="shared" si="52"/>
        <v>-</v>
      </c>
      <c r="H167" s="32" t="str">
        <f t="shared" si="52"/>
        <v>-</v>
      </c>
      <c r="I167" s="31">
        <f t="shared" si="52"/>
        <v>25</v>
      </c>
      <c r="J167" s="33">
        <f t="shared" si="52"/>
        <v>26</v>
      </c>
    </row>
    <row r="168" spans="1:10" x14ac:dyDescent="0.2">
      <c r="A168" s="57" t="s">
        <v>68</v>
      </c>
      <c r="B168" s="25">
        <v>51</v>
      </c>
      <c r="C168" s="44">
        <f t="shared" si="48"/>
        <v>1.2954025908051816</v>
      </c>
      <c r="D168" s="25">
        <v>18</v>
      </c>
      <c r="E168" s="25">
        <v>33</v>
      </c>
      <c r="F168" s="25">
        <v>51</v>
      </c>
      <c r="G168" s="27" t="s">
        <v>27</v>
      </c>
      <c r="H168" s="27" t="s">
        <v>27</v>
      </c>
      <c r="I168" s="25">
        <v>25</v>
      </c>
      <c r="J168" s="26">
        <f>(B168-I168)</f>
        <v>26</v>
      </c>
    </row>
    <row r="169" spans="1:10" x14ac:dyDescent="0.2">
      <c r="A169" s="49"/>
      <c r="B169" s="34"/>
      <c r="C169" s="44"/>
      <c r="D169" s="34"/>
      <c r="E169" s="34"/>
      <c r="F169" s="34"/>
      <c r="G169" s="34"/>
      <c r="H169" s="34"/>
      <c r="I169" s="34"/>
      <c r="J169" s="35"/>
    </row>
    <row r="170" spans="1:10" ht="15.75" x14ac:dyDescent="0.25">
      <c r="A170" s="78" t="s">
        <v>46</v>
      </c>
      <c r="B170" s="31">
        <f>B172</f>
        <v>13</v>
      </c>
      <c r="C170" s="42">
        <f t="shared" si="48"/>
        <v>0.33020066040132079</v>
      </c>
      <c r="D170" s="31">
        <f t="shared" ref="D170:J170" si="53">D172</f>
        <v>2</v>
      </c>
      <c r="E170" s="31">
        <f t="shared" si="53"/>
        <v>11</v>
      </c>
      <c r="F170" s="31">
        <f t="shared" si="53"/>
        <v>13</v>
      </c>
      <c r="G170" s="32" t="str">
        <f t="shared" si="53"/>
        <v>-</v>
      </c>
      <c r="H170" s="32" t="str">
        <f t="shared" si="53"/>
        <v>-</v>
      </c>
      <c r="I170" s="32" t="str">
        <f t="shared" si="53"/>
        <v>-</v>
      </c>
      <c r="J170" s="33">
        <f t="shared" si="53"/>
        <v>13</v>
      </c>
    </row>
    <row r="171" spans="1:10" x14ac:dyDescent="0.2">
      <c r="A171" s="2"/>
      <c r="B171" s="34"/>
      <c r="C171" s="44"/>
      <c r="D171" s="34"/>
      <c r="E171" s="34"/>
      <c r="F171" s="34"/>
      <c r="G171" s="36"/>
      <c r="H171" s="36"/>
      <c r="I171" s="36"/>
      <c r="J171" s="35"/>
    </row>
    <row r="172" spans="1:10" ht="15.75" x14ac:dyDescent="0.25">
      <c r="A172" s="4" t="s">
        <v>11</v>
      </c>
      <c r="B172" s="79">
        <f>B173</f>
        <v>13</v>
      </c>
      <c r="C172" s="42">
        <f t="shared" si="48"/>
        <v>0.33020066040132079</v>
      </c>
      <c r="D172" s="79">
        <f t="shared" ref="D172:J172" si="54">D173</f>
        <v>2</v>
      </c>
      <c r="E172" s="79">
        <f t="shared" si="54"/>
        <v>11</v>
      </c>
      <c r="F172" s="79">
        <f t="shared" si="54"/>
        <v>13</v>
      </c>
      <c r="G172" s="80" t="str">
        <f t="shared" si="54"/>
        <v>-</v>
      </c>
      <c r="H172" s="80" t="str">
        <f t="shared" si="54"/>
        <v>-</v>
      </c>
      <c r="I172" s="80" t="str">
        <f t="shared" si="54"/>
        <v>-</v>
      </c>
      <c r="J172" s="81">
        <f t="shared" si="54"/>
        <v>13</v>
      </c>
    </row>
    <row r="173" spans="1:10" ht="15.75" x14ac:dyDescent="0.25">
      <c r="A173" s="54" t="s">
        <v>67</v>
      </c>
      <c r="B173" s="31">
        <f>B174</f>
        <v>13</v>
      </c>
      <c r="C173" s="42">
        <f t="shared" si="48"/>
        <v>0.33020066040132079</v>
      </c>
      <c r="D173" s="31">
        <f t="shared" ref="D173:J173" si="55">D174</f>
        <v>2</v>
      </c>
      <c r="E173" s="31">
        <f t="shared" si="55"/>
        <v>11</v>
      </c>
      <c r="F173" s="31">
        <f t="shared" si="55"/>
        <v>13</v>
      </c>
      <c r="G173" s="32" t="str">
        <f t="shared" si="55"/>
        <v>-</v>
      </c>
      <c r="H173" s="32" t="str">
        <f t="shared" si="55"/>
        <v>-</v>
      </c>
      <c r="I173" s="32" t="str">
        <f t="shared" si="55"/>
        <v>-</v>
      </c>
      <c r="J173" s="33">
        <f t="shared" si="55"/>
        <v>13</v>
      </c>
    </row>
    <row r="174" spans="1:10" x14ac:dyDescent="0.2">
      <c r="A174" s="57" t="s">
        <v>68</v>
      </c>
      <c r="B174" s="25">
        <v>13</v>
      </c>
      <c r="C174" s="44">
        <f t="shared" si="48"/>
        <v>0.33020066040132079</v>
      </c>
      <c r="D174" s="25">
        <v>2</v>
      </c>
      <c r="E174" s="25">
        <v>11</v>
      </c>
      <c r="F174" s="25">
        <v>13</v>
      </c>
      <c r="G174" s="27" t="s">
        <v>27</v>
      </c>
      <c r="H174" s="27" t="s">
        <v>27</v>
      </c>
      <c r="I174" s="27" t="s">
        <v>27</v>
      </c>
      <c r="J174" s="26">
        <f>(B174)</f>
        <v>13</v>
      </c>
    </row>
    <row r="175" spans="1:10" x14ac:dyDescent="0.2">
      <c r="A175" s="49"/>
      <c r="B175" s="34"/>
      <c r="C175" s="44"/>
      <c r="D175" s="34"/>
      <c r="E175" s="34"/>
      <c r="F175" s="34"/>
      <c r="G175" s="34"/>
      <c r="H175" s="34"/>
      <c r="I175" s="34"/>
      <c r="J175" s="35"/>
    </row>
    <row r="176" spans="1:10" ht="15.75" x14ac:dyDescent="0.25">
      <c r="A176" s="78" t="s">
        <v>45</v>
      </c>
      <c r="B176" s="31">
        <f>B178+B182</f>
        <v>7</v>
      </c>
      <c r="C176" s="42">
        <f t="shared" si="48"/>
        <v>0.17780035560071122</v>
      </c>
      <c r="D176" s="31">
        <f>D182</f>
        <v>3</v>
      </c>
      <c r="E176" s="31">
        <f t="shared" ref="E176:J176" si="56">E178+E182</f>
        <v>4</v>
      </c>
      <c r="F176" s="31">
        <f t="shared" si="56"/>
        <v>7</v>
      </c>
      <c r="G176" s="32" t="s">
        <v>27</v>
      </c>
      <c r="H176" s="32" t="s">
        <v>27</v>
      </c>
      <c r="I176" s="32" t="s">
        <v>27</v>
      </c>
      <c r="J176" s="33">
        <f t="shared" si="56"/>
        <v>7</v>
      </c>
    </row>
    <row r="177" spans="1:10" x14ac:dyDescent="0.2">
      <c r="A177" s="2"/>
      <c r="B177" s="34"/>
      <c r="C177" s="44"/>
      <c r="D177" s="34"/>
      <c r="E177" s="34"/>
      <c r="F177" s="34"/>
      <c r="G177" s="34"/>
      <c r="H177" s="34"/>
      <c r="I177" s="34"/>
      <c r="J177" s="35"/>
    </row>
    <row r="178" spans="1:10" ht="15.75" x14ac:dyDescent="0.25">
      <c r="A178" s="4" t="s">
        <v>11</v>
      </c>
      <c r="B178" s="79">
        <f>B179</f>
        <v>1</v>
      </c>
      <c r="C178" s="42">
        <f t="shared" si="48"/>
        <v>2.5400050800101596E-2</v>
      </c>
      <c r="D178" s="80" t="str">
        <f t="shared" ref="D178:J178" si="57">D179</f>
        <v>-</v>
      </c>
      <c r="E178" s="79">
        <f t="shared" si="57"/>
        <v>1</v>
      </c>
      <c r="F178" s="79">
        <f t="shared" si="57"/>
        <v>1</v>
      </c>
      <c r="G178" s="80" t="str">
        <f t="shared" si="57"/>
        <v>-</v>
      </c>
      <c r="H178" s="80" t="str">
        <f t="shared" si="57"/>
        <v>-</v>
      </c>
      <c r="I178" s="80" t="str">
        <f t="shared" si="57"/>
        <v>-</v>
      </c>
      <c r="J178" s="81">
        <f t="shared" si="57"/>
        <v>1</v>
      </c>
    </row>
    <row r="179" spans="1:10" ht="15.75" x14ac:dyDescent="0.25">
      <c r="A179" s="54" t="s">
        <v>67</v>
      </c>
      <c r="B179" s="31">
        <f>B180</f>
        <v>1</v>
      </c>
      <c r="C179" s="42">
        <f t="shared" si="48"/>
        <v>2.5400050800101596E-2</v>
      </c>
      <c r="D179" s="32" t="str">
        <f t="shared" ref="D179:J179" si="58">D180</f>
        <v>-</v>
      </c>
      <c r="E179" s="31">
        <f t="shared" si="58"/>
        <v>1</v>
      </c>
      <c r="F179" s="31">
        <f t="shared" si="58"/>
        <v>1</v>
      </c>
      <c r="G179" s="32" t="str">
        <f t="shared" si="58"/>
        <v>-</v>
      </c>
      <c r="H179" s="32" t="str">
        <f t="shared" si="58"/>
        <v>-</v>
      </c>
      <c r="I179" s="32" t="str">
        <f t="shared" si="58"/>
        <v>-</v>
      </c>
      <c r="J179" s="33">
        <f t="shared" si="58"/>
        <v>1</v>
      </c>
    </row>
    <row r="180" spans="1:10" x14ac:dyDescent="0.2">
      <c r="A180" s="57" t="s">
        <v>68</v>
      </c>
      <c r="B180" s="25">
        <v>1</v>
      </c>
      <c r="C180" s="44">
        <f t="shared" si="48"/>
        <v>2.5400050800101596E-2</v>
      </c>
      <c r="D180" s="27" t="s">
        <v>27</v>
      </c>
      <c r="E180" s="25">
        <v>1</v>
      </c>
      <c r="F180" s="25">
        <v>1</v>
      </c>
      <c r="G180" s="27" t="s">
        <v>27</v>
      </c>
      <c r="H180" s="27" t="s">
        <v>27</v>
      </c>
      <c r="I180" s="27" t="s">
        <v>27</v>
      </c>
      <c r="J180" s="26">
        <f>(B180)</f>
        <v>1</v>
      </c>
    </row>
    <row r="181" spans="1:10" x14ac:dyDescent="0.2">
      <c r="A181" s="49"/>
      <c r="B181" s="34"/>
      <c r="C181" s="44"/>
      <c r="D181" s="34"/>
      <c r="E181" s="34"/>
      <c r="F181" s="34"/>
      <c r="G181" s="34"/>
      <c r="H181" s="34"/>
      <c r="I181" s="34"/>
      <c r="J181" s="35"/>
    </row>
    <row r="182" spans="1:10" ht="15.75" x14ac:dyDescent="0.25">
      <c r="A182" s="4" t="s">
        <v>7</v>
      </c>
      <c r="B182" s="31">
        <f>B183</f>
        <v>6</v>
      </c>
      <c r="C182" s="42">
        <f t="shared" si="48"/>
        <v>0.15240030480060959</v>
      </c>
      <c r="D182" s="31">
        <f t="shared" ref="D182:J182" si="59">D183</f>
        <v>3</v>
      </c>
      <c r="E182" s="31">
        <f t="shared" si="59"/>
        <v>3</v>
      </c>
      <c r="F182" s="31">
        <f t="shared" si="59"/>
        <v>6</v>
      </c>
      <c r="G182" s="32" t="str">
        <f t="shared" si="59"/>
        <v>-</v>
      </c>
      <c r="H182" s="32" t="str">
        <f t="shared" si="59"/>
        <v>-</v>
      </c>
      <c r="I182" s="32" t="str">
        <f t="shared" si="59"/>
        <v>-</v>
      </c>
      <c r="J182" s="33">
        <f t="shared" si="59"/>
        <v>6</v>
      </c>
    </row>
    <row r="183" spans="1:10" ht="15.75" x14ac:dyDescent="0.25">
      <c r="A183" s="54" t="s">
        <v>73</v>
      </c>
      <c r="B183" s="31">
        <f>B184</f>
        <v>6</v>
      </c>
      <c r="C183" s="42">
        <f t="shared" si="48"/>
        <v>0.15240030480060959</v>
      </c>
      <c r="D183" s="31">
        <f t="shared" ref="D183:J183" si="60">D184</f>
        <v>3</v>
      </c>
      <c r="E183" s="31">
        <f t="shared" si="60"/>
        <v>3</v>
      </c>
      <c r="F183" s="31">
        <f t="shared" si="60"/>
        <v>6</v>
      </c>
      <c r="G183" s="32" t="str">
        <f t="shared" si="60"/>
        <v>-</v>
      </c>
      <c r="H183" s="32" t="str">
        <f t="shared" si="60"/>
        <v>-</v>
      </c>
      <c r="I183" s="32" t="str">
        <f t="shared" si="60"/>
        <v>-</v>
      </c>
      <c r="J183" s="33">
        <f t="shared" si="60"/>
        <v>6</v>
      </c>
    </row>
    <row r="184" spans="1:10" x14ac:dyDescent="0.2">
      <c r="A184" s="58" t="s">
        <v>106</v>
      </c>
      <c r="B184" s="25">
        <v>6</v>
      </c>
      <c r="C184" s="44">
        <f t="shared" si="48"/>
        <v>0.15240030480060959</v>
      </c>
      <c r="D184" s="25">
        <v>3</v>
      </c>
      <c r="E184" s="25">
        <v>3</v>
      </c>
      <c r="F184" s="25">
        <v>6</v>
      </c>
      <c r="G184" s="27" t="s">
        <v>27</v>
      </c>
      <c r="H184" s="27" t="s">
        <v>27</v>
      </c>
      <c r="I184" s="27" t="s">
        <v>27</v>
      </c>
      <c r="J184" s="26">
        <f>(B184)</f>
        <v>6</v>
      </c>
    </row>
    <row r="185" spans="1:10" ht="10.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</row>
    <row r="186" spans="1:10" x14ac:dyDescent="0.2">
      <c r="A186" s="71"/>
      <c r="B186" s="49"/>
      <c r="C186" s="49"/>
      <c r="D186" s="49"/>
      <c r="E186" s="49"/>
      <c r="F186" s="49"/>
      <c r="G186" s="49"/>
      <c r="H186" s="49"/>
      <c r="I186" s="49"/>
      <c r="J186" s="49"/>
    </row>
    <row r="187" spans="1:10" x14ac:dyDescent="0.2">
      <c r="A187" s="2"/>
      <c r="B187" s="49"/>
      <c r="C187" s="49"/>
      <c r="D187" s="49"/>
      <c r="E187" s="49"/>
      <c r="F187" s="49"/>
      <c r="G187" s="49"/>
      <c r="H187" s="49"/>
      <c r="I187" s="49"/>
      <c r="J187" s="49"/>
    </row>
    <row r="188" spans="1:10" x14ac:dyDescent="0.2">
      <c r="A188" s="2"/>
      <c r="B188" s="49"/>
      <c r="C188" s="49"/>
      <c r="D188" s="49"/>
      <c r="E188" s="49"/>
      <c r="F188" s="49"/>
      <c r="G188" s="49"/>
      <c r="H188" s="49"/>
      <c r="I188" s="49"/>
      <c r="J188" s="49"/>
    </row>
    <row r="189" spans="1:10" x14ac:dyDescent="0.2">
      <c r="A189" s="2"/>
      <c r="B189" s="49"/>
      <c r="C189" s="49"/>
      <c r="D189" s="49"/>
      <c r="E189" s="49"/>
      <c r="F189" s="49"/>
      <c r="G189" s="49"/>
      <c r="H189" s="49"/>
      <c r="I189" s="49"/>
      <c r="J189" s="49"/>
    </row>
    <row r="190" spans="1:10" x14ac:dyDescent="0.2">
      <c r="A190" s="2"/>
      <c r="B190" s="49"/>
      <c r="C190" s="49"/>
      <c r="D190" s="49"/>
      <c r="E190" s="49"/>
      <c r="F190" s="49"/>
      <c r="G190" s="49"/>
      <c r="H190" s="49"/>
      <c r="I190" s="49"/>
      <c r="J190" s="49"/>
    </row>
    <row r="191" spans="1:10" x14ac:dyDescent="0.2">
      <c r="A191" s="2"/>
      <c r="B191" s="49"/>
      <c r="C191" s="49"/>
      <c r="D191" s="49"/>
      <c r="E191" s="49"/>
      <c r="F191" s="49"/>
      <c r="G191" s="49"/>
      <c r="H191" s="49"/>
      <c r="I191" s="49"/>
      <c r="J191" s="49"/>
    </row>
    <row r="192" spans="1:10" x14ac:dyDescent="0.2">
      <c r="A192" s="2"/>
      <c r="B192" s="49"/>
      <c r="C192" s="49"/>
      <c r="D192" s="49"/>
      <c r="E192" s="49"/>
      <c r="F192" s="49"/>
      <c r="G192" s="49"/>
      <c r="H192" s="49"/>
      <c r="I192" s="49"/>
      <c r="J192" s="49"/>
    </row>
    <row r="193" spans="1:10" x14ac:dyDescent="0.2">
      <c r="A193" s="2"/>
      <c r="B193" s="49"/>
      <c r="C193" s="49"/>
      <c r="D193" s="49"/>
      <c r="E193" s="49"/>
      <c r="F193" s="49"/>
      <c r="G193" s="49"/>
      <c r="H193" s="49"/>
      <c r="I193" s="49"/>
      <c r="J193" s="49"/>
    </row>
    <row r="194" spans="1:10" x14ac:dyDescent="0.2">
      <c r="A194" s="2"/>
      <c r="B194" s="49"/>
      <c r="C194" s="49"/>
      <c r="D194" s="49"/>
      <c r="E194" s="49"/>
      <c r="F194" s="49"/>
      <c r="G194" s="49"/>
      <c r="H194" s="49"/>
      <c r="I194" s="49"/>
      <c r="J194" s="49"/>
    </row>
    <row r="195" spans="1:10" x14ac:dyDescent="0.2">
      <c r="A195" s="2"/>
      <c r="B195" s="49"/>
      <c r="C195" s="49"/>
      <c r="D195" s="49"/>
      <c r="E195" s="49"/>
      <c r="F195" s="49"/>
      <c r="G195" s="49"/>
      <c r="H195" s="49"/>
      <c r="I195" s="49"/>
      <c r="J195" s="49"/>
    </row>
    <row r="196" spans="1:10" x14ac:dyDescent="0.2">
      <c r="A196" s="2"/>
      <c r="B196" s="49"/>
      <c r="C196" s="49"/>
      <c r="D196" s="49"/>
      <c r="E196" s="49"/>
      <c r="F196" s="49"/>
      <c r="G196" s="49"/>
      <c r="H196" s="49"/>
      <c r="I196" s="49"/>
      <c r="J196" s="49"/>
    </row>
    <row r="197" spans="1:10" x14ac:dyDescent="0.2">
      <c r="A197" s="2"/>
      <c r="B197" s="49"/>
      <c r="C197" s="49"/>
      <c r="D197" s="49"/>
      <c r="E197" s="49"/>
      <c r="F197" s="49"/>
      <c r="G197" s="49"/>
      <c r="H197" s="49"/>
      <c r="I197" s="49"/>
      <c r="J197" s="49"/>
    </row>
    <row r="198" spans="1:10" x14ac:dyDescent="0.2">
      <c r="A198" s="2"/>
      <c r="B198" s="49"/>
      <c r="C198" s="49"/>
      <c r="D198" s="49"/>
      <c r="E198" s="49"/>
      <c r="F198" s="49"/>
      <c r="G198" s="49"/>
      <c r="H198" s="49"/>
      <c r="I198" s="49"/>
      <c r="J198" s="49"/>
    </row>
    <row r="199" spans="1:10" x14ac:dyDescent="0.2">
      <c r="A199" s="2"/>
      <c r="B199" s="49"/>
      <c r="C199" s="49"/>
      <c r="D199" s="49"/>
      <c r="E199" s="49"/>
      <c r="F199" s="49"/>
      <c r="G199" s="49"/>
      <c r="H199" s="49"/>
      <c r="I199" s="49"/>
      <c r="J199" s="49"/>
    </row>
    <row r="200" spans="1:10" x14ac:dyDescent="0.2">
      <c r="A200" s="2"/>
      <c r="B200" s="49"/>
      <c r="C200" s="49"/>
      <c r="D200" s="49"/>
      <c r="E200" s="49"/>
      <c r="F200" s="49"/>
      <c r="G200" s="49"/>
      <c r="H200" s="49"/>
      <c r="I200" s="49"/>
      <c r="J200" s="49"/>
    </row>
    <row r="201" spans="1:10" x14ac:dyDescent="0.2">
      <c r="A201" s="2"/>
      <c r="B201" s="49"/>
      <c r="C201" s="49"/>
      <c r="D201" s="49"/>
      <c r="E201" s="49"/>
      <c r="F201" s="49"/>
      <c r="G201" s="49"/>
      <c r="H201" s="49"/>
      <c r="I201" s="49"/>
      <c r="J201" s="49"/>
    </row>
    <row r="202" spans="1:10" x14ac:dyDescent="0.2">
      <c r="A202" s="2"/>
      <c r="B202" s="49"/>
      <c r="C202" s="49"/>
      <c r="D202" s="49"/>
      <c r="E202" s="49"/>
      <c r="F202" s="49"/>
      <c r="G202" s="49"/>
      <c r="H202" s="49"/>
      <c r="I202" s="49"/>
      <c r="J202" s="49"/>
    </row>
    <row r="203" spans="1:10" x14ac:dyDescent="0.2">
      <c r="A203" s="2"/>
      <c r="B203" s="49"/>
      <c r="C203" s="49"/>
      <c r="D203" s="49"/>
      <c r="E203" s="49"/>
      <c r="F203" s="49"/>
      <c r="G203" s="49"/>
      <c r="H203" s="49"/>
      <c r="I203" s="49"/>
      <c r="J203" s="49"/>
    </row>
    <row r="204" spans="1:10" x14ac:dyDescent="0.2">
      <c r="A204" s="2"/>
      <c r="B204" s="49"/>
      <c r="C204" s="49"/>
      <c r="D204" s="49"/>
      <c r="E204" s="49"/>
      <c r="F204" s="49"/>
      <c r="G204" s="49"/>
      <c r="H204" s="49"/>
      <c r="I204" s="49"/>
      <c r="J204" s="49"/>
    </row>
    <row r="205" spans="1:10" x14ac:dyDescent="0.2">
      <c r="A205" s="2"/>
      <c r="B205" s="49"/>
      <c r="C205" s="49"/>
      <c r="D205" s="49"/>
      <c r="E205" s="49"/>
      <c r="F205" s="49"/>
      <c r="G205" s="49"/>
      <c r="H205" s="49"/>
      <c r="I205" s="49"/>
      <c r="J205" s="49"/>
    </row>
    <row r="206" spans="1:10" x14ac:dyDescent="0.2">
      <c r="A206" s="2"/>
      <c r="B206" s="49"/>
      <c r="C206" s="49"/>
      <c r="D206" s="49"/>
      <c r="E206" s="49"/>
      <c r="F206" s="49"/>
      <c r="G206" s="49"/>
      <c r="H206" s="49"/>
      <c r="I206" s="49"/>
      <c r="J206" s="49"/>
    </row>
    <row r="207" spans="1:10" x14ac:dyDescent="0.2">
      <c r="A207" s="2"/>
      <c r="B207" s="49"/>
      <c r="C207" s="49"/>
      <c r="D207" s="49"/>
      <c r="E207" s="49"/>
      <c r="F207" s="49"/>
      <c r="G207" s="49"/>
      <c r="H207" s="49"/>
      <c r="I207" s="49"/>
      <c r="J207" s="49"/>
    </row>
    <row r="208" spans="1:10" x14ac:dyDescent="0.2">
      <c r="A208" s="2"/>
      <c r="B208" s="49"/>
      <c r="C208" s="49"/>
      <c r="D208" s="49"/>
      <c r="E208" s="49"/>
      <c r="F208" s="49"/>
      <c r="G208" s="49"/>
      <c r="H208" s="49"/>
      <c r="I208" s="49"/>
      <c r="J208" s="49"/>
    </row>
    <row r="209" spans="1:10" x14ac:dyDescent="0.2">
      <c r="A209" s="2"/>
      <c r="B209" s="49"/>
      <c r="C209" s="49"/>
      <c r="D209" s="49"/>
      <c r="E209" s="49"/>
      <c r="F209" s="49"/>
      <c r="G209" s="49"/>
      <c r="H209" s="49"/>
      <c r="I209" s="49"/>
      <c r="J209" s="49"/>
    </row>
    <row r="210" spans="1:10" x14ac:dyDescent="0.2">
      <c r="A210" s="2"/>
      <c r="B210" s="49"/>
      <c r="C210" s="49"/>
      <c r="D210" s="49"/>
      <c r="E210" s="49"/>
      <c r="F210" s="49"/>
      <c r="G210" s="49"/>
      <c r="H210" s="49"/>
      <c r="I210" s="49"/>
      <c r="J210" s="49"/>
    </row>
    <row r="211" spans="1:10" x14ac:dyDescent="0.2">
      <c r="A211" s="2"/>
      <c r="B211" s="49"/>
      <c r="C211" s="49"/>
      <c r="D211" s="49"/>
      <c r="E211" s="49"/>
      <c r="F211" s="49"/>
      <c r="G211" s="49"/>
      <c r="H211" s="49"/>
      <c r="I211" s="49"/>
      <c r="J211" s="49"/>
    </row>
    <row r="212" spans="1:10" x14ac:dyDescent="0.2">
      <c r="A212" s="2"/>
      <c r="B212" s="49"/>
      <c r="C212" s="49"/>
      <c r="D212" s="49"/>
      <c r="E212" s="49"/>
      <c r="F212" s="49"/>
      <c r="G212" s="49"/>
      <c r="H212" s="49"/>
      <c r="I212" s="49"/>
      <c r="J212" s="49"/>
    </row>
    <row r="213" spans="1:10" x14ac:dyDescent="0.2">
      <c r="A213" s="2"/>
      <c r="B213" s="49"/>
      <c r="C213" s="49"/>
      <c r="D213" s="49"/>
      <c r="E213" s="49"/>
      <c r="F213" s="49"/>
      <c r="G213" s="49"/>
      <c r="H213" s="49"/>
      <c r="I213" s="49"/>
      <c r="J213" s="49"/>
    </row>
    <row r="214" spans="1:10" x14ac:dyDescent="0.2">
      <c r="A214" s="2"/>
      <c r="B214" s="49"/>
      <c r="C214" s="49"/>
      <c r="D214" s="49"/>
      <c r="E214" s="49"/>
      <c r="F214" s="49"/>
      <c r="G214" s="49"/>
      <c r="H214" s="49"/>
      <c r="I214" s="49"/>
      <c r="J214" s="49"/>
    </row>
    <row r="215" spans="1:10" x14ac:dyDescent="0.2">
      <c r="A215" s="2"/>
      <c r="B215" s="49"/>
      <c r="C215" s="49"/>
      <c r="D215" s="49"/>
      <c r="E215" s="49"/>
      <c r="F215" s="49"/>
      <c r="G215" s="49"/>
      <c r="H215" s="49"/>
      <c r="I215" s="49"/>
      <c r="J215" s="49"/>
    </row>
    <row r="216" spans="1:10" x14ac:dyDescent="0.2">
      <c r="A216" s="2"/>
      <c r="B216" s="49"/>
      <c r="C216" s="49"/>
      <c r="D216" s="49"/>
      <c r="E216" s="49"/>
      <c r="F216" s="49"/>
      <c r="G216" s="49"/>
      <c r="H216" s="49"/>
      <c r="I216" s="49"/>
      <c r="J216" s="49"/>
    </row>
    <row r="217" spans="1:10" x14ac:dyDescent="0.2">
      <c r="A217" s="2"/>
      <c r="B217" s="49"/>
      <c r="C217" s="49"/>
      <c r="D217" s="49"/>
      <c r="E217" s="49"/>
      <c r="F217" s="49"/>
      <c r="G217" s="49"/>
      <c r="H217" s="49"/>
      <c r="I217" s="49"/>
      <c r="J217" s="49"/>
    </row>
    <row r="218" spans="1:10" x14ac:dyDescent="0.2">
      <c r="A218" s="2"/>
      <c r="B218" s="49"/>
      <c r="C218" s="49"/>
      <c r="D218" s="49"/>
      <c r="E218" s="49"/>
      <c r="F218" s="49"/>
      <c r="G218" s="49"/>
      <c r="H218" s="49"/>
      <c r="I218" s="49"/>
      <c r="J218" s="49"/>
    </row>
    <row r="219" spans="1:10" x14ac:dyDescent="0.2">
      <c r="A219" s="2"/>
      <c r="B219" s="49"/>
      <c r="C219" s="49"/>
      <c r="D219" s="49"/>
      <c r="E219" s="49"/>
      <c r="F219" s="49"/>
      <c r="G219" s="49"/>
      <c r="H219" s="49"/>
      <c r="I219" s="49"/>
      <c r="J219" s="49"/>
    </row>
    <row r="220" spans="1:10" x14ac:dyDescent="0.2">
      <c r="A220" s="2"/>
      <c r="B220" s="49"/>
      <c r="C220" s="49"/>
      <c r="D220" s="49"/>
      <c r="E220" s="49"/>
      <c r="F220" s="49"/>
      <c r="G220" s="49"/>
      <c r="H220" s="49"/>
      <c r="I220" s="49"/>
      <c r="J220" s="49"/>
    </row>
    <row r="221" spans="1:10" x14ac:dyDescent="0.2">
      <c r="A221" s="2"/>
      <c r="B221" s="49"/>
      <c r="C221" s="49"/>
      <c r="D221" s="49"/>
      <c r="E221" s="49"/>
      <c r="F221" s="49"/>
      <c r="G221" s="49"/>
      <c r="H221" s="49"/>
      <c r="I221" s="49"/>
      <c r="J221" s="49"/>
    </row>
    <row r="222" spans="1:10" x14ac:dyDescent="0.2">
      <c r="A222" s="2"/>
      <c r="B222" s="49"/>
      <c r="C222" s="49"/>
      <c r="D222" s="49"/>
      <c r="E222" s="49"/>
      <c r="F222" s="49"/>
      <c r="G222" s="49"/>
      <c r="H222" s="49"/>
      <c r="I222" s="49"/>
      <c r="J222" s="49"/>
    </row>
    <row r="223" spans="1:10" x14ac:dyDescent="0.2">
      <c r="A223" s="2"/>
      <c r="B223" s="49"/>
      <c r="C223" s="49"/>
      <c r="D223" s="49"/>
      <c r="E223" s="49"/>
      <c r="F223" s="49"/>
      <c r="G223" s="49"/>
      <c r="H223" s="49"/>
      <c r="I223" s="49"/>
      <c r="J223" s="49"/>
    </row>
    <row r="224" spans="1:10" x14ac:dyDescent="0.2">
      <c r="A224" s="2"/>
      <c r="B224" s="49"/>
      <c r="C224" s="49"/>
      <c r="D224" s="49"/>
      <c r="E224" s="49"/>
      <c r="F224" s="49"/>
      <c r="G224" s="49"/>
      <c r="H224" s="49"/>
      <c r="I224" s="49"/>
      <c r="J224" s="49"/>
    </row>
    <row r="225" spans="1:10" x14ac:dyDescent="0.2">
      <c r="A225" s="2"/>
      <c r="B225" s="49"/>
      <c r="C225" s="49"/>
      <c r="D225" s="49"/>
      <c r="E225" s="49"/>
      <c r="F225" s="49"/>
      <c r="G225" s="49"/>
      <c r="H225" s="49"/>
      <c r="I225" s="49"/>
      <c r="J225" s="49"/>
    </row>
    <row r="226" spans="1:10" x14ac:dyDescent="0.2">
      <c r="A226" s="2"/>
      <c r="B226" s="49"/>
      <c r="C226" s="49"/>
      <c r="D226" s="49"/>
      <c r="E226" s="49"/>
      <c r="F226" s="49"/>
      <c r="G226" s="49"/>
      <c r="H226" s="49"/>
      <c r="I226" s="49"/>
      <c r="J226" s="49"/>
    </row>
    <row r="227" spans="1:10" x14ac:dyDescent="0.2">
      <c r="A227" s="2"/>
      <c r="B227" s="49"/>
      <c r="C227" s="49"/>
      <c r="D227" s="49"/>
      <c r="E227" s="49"/>
      <c r="F227" s="49"/>
      <c r="G227" s="49"/>
      <c r="H227" s="49"/>
      <c r="I227" s="49"/>
      <c r="J227" s="49"/>
    </row>
    <row r="228" spans="1:10" ht="15.75" x14ac:dyDescent="0.25">
      <c r="A228" s="88" t="s">
        <v>103</v>
      </c>
      <c r="B228" s="88"/>
      <c r="C228" s="88"/>
      <c r="D228" s="88"/>
      <c r="E228" s="88"/>
      <c r="F228" s="88"/>
      <c r="G228" s="88"/>
      <c r="H228" s="88"/>
      <c r="I228" s="88"/>
      <c r="J228" s="88"/>
    </row>
    <row r="229" spans="1:10" ht="15.75" x14ac:dyDescent="0.25">
      <c r="A229" s="88" t="s">
        <v>105</v>
      </c>
      <c r="B229" s="88"/>
      <c r="C229" s="88"/>
      <c r="D229" s="88"/>
      <c r="E229" s="88"/>
      <c r="F229" s="88"/>
      <c r="G229" s="88"/>
      <c r="H229" s="88"/>
      <c r="I229" s="88"/>
      <c r="J229" s="88"/>
    </row>
    <row r="230" spans="1:10" ht="15.75" x14ac:dyDescent="0.25">
      <c r="A230" s="87" t="s">
        <v>0</v>
      </c>
      <c r="B230" s="87"/>
      <c r="C230" s="87"/>
      <c r="D230" s="87"/>
      <c r="E230" s="87"/>
      <c r="F230" s="87"/>
      <c r="G230" s="87"/>
      <c r="H230" s="87"/>
      <c r="I230" s="87"/>
      <c r="J230" s="87"/>
    </row>
    <row r="231" spans="1:10" ht="15.75" thickBot="1" x14ac:dyDescent="0.25">
      <c r="A231" s="1"/>
      <c r="B231" s="45"/>
      <c r="C231" s="45"/>
      <c r="D231" s="45"/>
      <c r="E231" s="45"/>
      <c r="F231" s="45"/>
      <c r="G231" s="45"/>
      <c r="H231" s="46"/>
      <c r="I231" s="1"/>
      <c r="J231" s="5"/>
    </row>
    <row r="232" spans="1:10" ht="15.75" thickTop="1" x14ac:dyDescent="0.2">
      <c r="A232" s="7"/>
      <c r="B232" s="6"/>
      <c r="C232" s="7"/>
      <c r="D232" s="6"/>
      <c r="E232" s="7"/>
      <c r="F232" s="6"/>
      <c r="G232" s="7"/>
      <c r="H232" s="7"/>
      <c r="I232" s="8"/>
      <c r="J232" s="47"/>
    </row>
    <row r="233" spans="1:10" ht="15.75" x14ac:dyDescent="0.25">
      <c r="A233" s="48"/>
      <c r="B233" s="18" t="s">
        <v>1</v>
      </c>
      <c r="C233" s="19"/>
      <c r="D233" s="18" t="s">
        <v>13</v>
      </c>
      <c r="E233" s="19"/>
      <c r="F233" s="20" t="s">
        <v>2</v>
      </c>
      <c r="G233" s="21"/>
      <c r="H233" s="21"/>
      <c r="I233" s="9" t="s">
        <v>85</v>
      </c>
      <c r="J233" s="10"/>
    </row>
    <row r="234" spans="1:10" ht="15.75" x14ac:dyDescent="0.25">
      <c r="A234" s="11" t="s">
        <v>84</v>
      </c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1:10" ht="15.75" x14ac:dyDescent="0.25">
      <c r="A235" s="61"/>
      <c r="B235" s="14" t="s">
        <v>17</v>
      </c>
      <c r="C235" s="14" t="s">
        <v>18</v>
      </c>
      <c r="D235" s="14" t="s">
        <v>19</v>
      </c>
      <c r="E235" s="14" t="s">
        <v>20</v>
      </c>
      <c r="F235" s="14" t="s">
        <v>21</v>
      </c>
      <c r="G235" s="14" t="s">
        <v>22</v>
      </c>
      <c r="H235" s="14" t="s">
        <v>5</v>
      </c>
      <c r="I235" s="15" t="s">
        <v>86</v>
      </c>
      <c r="J235" s="15"/>
    </row>
    <row r="236" spans="1:10" ht="15.75" x14ac:dyDescent="0.25">
      <c r="A236" s="38"/>
      <c r="B236" s="16"/>
      <c r="C236" s="39"/>
      <c r="D236" s="16"/>
      <c r="E236" s="16"/>
      <c r="F236" s="16"/>
      <c r="G236" s="16"/>
      <c r="H236" s="16"/>
      <c r="I236" s="17" t="s">
        <v>87</v>
      </c>
      <c r="J236" s="9" t="s">
        <v>88</v>
      </c>
    </row>
    <row r="237" spans="1:10" x14ac:dyDescent="0.2">
      <c r="A237" s="49"/>
      <c r="B237" s="67"/>
      <c r="C237" s="67"/>
      <c r="D237" s="67"/>
      <c r="E237" s="67"/>
      <c r="F237" s="67"/>
      <c r="G237" s="67"/>
      <c r="H237" s="67"/>
      <c r="I237" s="67"/>
      <c r="J237" s="68"/>
    </row>
    <row r="238" spans="1:10" ht="15.75" x14ac:dyDescent="0.25">
      <c r="A238" s="72" t="s">
        <v>35</v>
      </c>
      <c r="B238" s="29">
        <f>B240+B258</f>
        <v>240</v>
      </c>
      <c r="C238" s="42">
        <f t="shared" ref="C238:C266" si="61">(B238/$B$10)*100</f>
        <v>6.0960121920243839</v>
      </c>
      <c r="D238" s="29">
        <f t="shared" ref="D238:J238" si="62">D240+D258</f>
        <v>61</v>
      </c>
      <c r="E238" s="29">
        <f t="shared" si="62"/>
        <v>179</v>
      </c>
      <c r="F238" s="29">
        <f t="shared" si="62"/>
        <v>212.875</v>
      </c>
      <c r="G238" s="29">
        <f>G240</f>
        <v>5</v>
      </c>
      <c r="H238" s="29">
        <f t="shared" si="62"/>
        <v>22.125</v>
      </c>
      <c r="I238" s="29">
        <f t="shared" si="62"/>
        <v>55</v>
      </c>
      <c r="J238" s="30">
        <f t="shared" si="62"/>
        <v>185</v>
      </c>
    </row>
    <row r="239" spans="1:10" x14ac:dyDescent="0.2">
      <c r="A239" s="2"/>
      <c r="B239" s="34"/>
      <c r="C239" s="44"/>
      <c r="D239" s="34"/>
      <c r="E239" s="34"/>
      <c r="F239" s="34"/>
      <c r="G239" s="34"/>
      <c r="H239" s="34"/>
      <c r="I239" s="34"/>
      <c r="J239" s="35"/>
    </row>
    <row r="240" spans="1:10" ht="15.75" x14ac:dyDescent="0.25">
      <c r="A240" s="50" t="s">
        <v>33</v>
      </c>
      <c r="B240" s="31">
        <f>B242+B246+B250+B254</f>
        <v>183</v>
      </c>
      <c r="C240" s="42">
        <f t="shared" si="61"/>
        <v>4.6482092964185924</v>
      </c>
      <c r="D240" s="31">
        <f t="shared" ref="D240:J240" si="63">D242+D246+D250+D254</f>
        <v>52</v>
      </c>
      <c r="E240" s="31">
        <f t="shared" si="63"/>
        <v>131</v>
      </c>
      <c r="F240" s="31">
        <f t="shared" si="63"/>
        <v>163</v>
      </c>
      <c r="G240" s="31">
        <f>G242+G246+G250</f>
        <v>5</v>
      </c>
      <c r="H240" s="31">
        <f t="shared" si="63"/>
        <v>15</v>
      </c>
      <c r="I240" s="31">
        <f t="shared" si="63"/>
        <v>49</v>
      </c>
      <c r="J240" s="33">
        <f t="shared" si="63"/>
        <v>134</v>
      </c>
    </row>
    <row r="241" spans="1:10" x14ac:dyDescent="0.2">
      <c r="A241" s="50"/>
      <c r="B241" s="34"/>
      <c r="C241" s="44"/>
      <c r="D241" s="34"/>
      <c r="E241" s="34"/>
      <c r="F241" s="34"/>
      <c r="G241" s="34"/>
      <c r="H241" s="34"/>
      <c r="I241" s="34"/>
      <c r="J241" s="35"/>
    </row>
    <row r="242" spans="1:10" ht="15.75" x14ac:dyDescent="0.25">
      <c r="A242" s="56" t="s">
        <v>11</v>
      </c>
      <c r="B242" s="31">
        <f>B243</f>
        <v>38</v>
      </c>
      <c r="C242" s="42">
        <f t="shared" si="61"/>
        <v>0.96520193040386082</v>
      </c>
      <c r="D242" s="31">
        <f t="shared" ref="D242:J242" si="64">D243</f>
        <v>14</v>
      </c>
      <c r="E242" s="31">
        <f t="shared" si="64"/>
        <v>24</v>
      </c>
      <c r="F242" s="31">
        <f t="shared" si="64"/>
        <v>32</v>
      </c>
      <c r="G242" s="31">
        <f t="shared" si="64"/>
        <v>1</v>
      </c>
      <c r="H242" s="31">
        <f t="shared" si="64"/>
        <v>5</v>
      </c>
      <c r="I242" s="31">
        <f t="shared" si="64"/>
        <v>9</v>
      </c>
      <c r="J242" s="33">
        <f t="shared" si="64"/>
        <v>29</v>
      </c>
    </row>
    <row r="243" spans="1:10" ht="15.75" x14ac:dyDescent="0.25">
      <c r="A243" s="89" t="s">
        <v>109</v>
      </c>
      <c r="B243" s="31">
        <f>B244</f>
        <v>38</v>
      </c>
      <c r="C243" s="42">
        <f t="shared" si="61"/>
        <v>0.96520193040386082</v>
      </c>
      <c r="D243" s="31">
        <f t="shared" ref="D243:J243" si="65">D244</f>
        <v>14</v>
      </c>
      <c r="E243" s="31">
        <f t="shared" si="65"/>
        <v>24</v>
      </c>
      <c r="F243" s="31">
        <f t="shared" si="65"/>
        <v>32</v>
      </c>
      <c r="G243" s="31">
        <f t="shared" si="65"/>
        <v>1</v>
      </c>
      <c r="H243" s="31">
        <f t="shared" si="65"/>
        <v>5</v>
      </c>
      <c r="I243" s="31">
        <f t="shared" si="65"/>
        <v>9</v>
      </c>
      <c r="J243" s="33">
        <f t="shared" si="65"/>
        <v>29</v>
      </c>
    </row>
    <row r="244" spans="1:10" x14ac:dyDescent="0.2">
      <c r="A244" s="58" t="s">
        <v>57</v>
      </c>
      <c r="B244" s="25">
        <v>38</v>
      </c>
      <c r="C244" s="44">
        <f t="shared" si="61"/>
        <v>0.96520193040386082</v>
      </c>
      <c r="D244" s="25">
        <v>14</v>
      </c>
      <c r="E244" s="25">
        <v>24</v>
      </c>
      <c r="F244" s="69">
        <v>32</v>
      </c>
      <c r="G244" s="69">
        <v>1</v>
      </c>
      <c r="H244" s="69">
        <v>5</v>
      </c>
      <c r="I244" s="25">
        <v>9</v>
      </c>
      <c r="J244" s="26">
        <f>(B244-I244)</f>
        <v>29</v>
      </c>
    </row>
    <row r="245" spans="1:10" x14ac:dyDescent="0.2">
      <c r="A245" s="58"/>
      <c r="B245" s="34"/>
      <c r="C245" s="44"/>
      <c r="D245" s="34"/>
      <c r="E245" s="34"/>
      <c r="F245" s="34"/>
      <c r="G245" s="34"/>
      <c r="H245" s="34"/>
      <c r="I245" s="34"/>
      <c r="J245" s="35"/>
    </row>
    <row r="246" spans="1:10" ht="15.75" x14ac:dyDescent="0.25">
      <c r="A246" s="51" t="s">
        <v>61</v>
      </c>
      <c r="B246" s="31">
        <f>B247</f>
        <v>33</v>
      </c>
      <c r="C246" s="42">
        <f t="shared" si="61"/>
        <v>0.83820167640335286</v>
      </c>
      <c r="D246" s="31">
        <f t="shared" ref="D246:J246" si="66">D247</f>
        <v>11</v>
      </c>
      <c r="E246" s="31">
        <f t="shared" si="66"/>
        <v>22</v>
      </c>
      <c r="F246" s="31">
        <f t="shared" si="66"/>
        <v>26</v>
      </c>
      <c r="G246" s="31">
        <f t="shared" si="66"/>
        <v>3</v>
      </c>
      <c r="H246" s="31">
        <f t="shared" si="66"/>
        <v>4</v>
      </c>
      <c r="I246" s="31">
        <f t="shared" si="66"/>
        <v>10</v>
      </c>
      <c r="J246" s="33">
        <f t="shared" si="66"/>
        <v>23</v>
      </c>
    </row>
    <row r="247" spans="1:10" ht="15.75" x14ac:dyDescent="0.25">
      <c r="A247" s="51" t="s">
        <v>78</v>
      </c>
      <c r="B247" s="31">
        <f>B248</f>
        <v>33</v>
      </c>
      <c r="C247" s="42">
        <f t="shared" si="61"/>
        <v>0.83820167640335286</v>
      </c>
      <c r="D247" s="31">
        <f t="shared" ref="D247:J247" si="67">D248</f>
        <v>11</v>
      </c>
      <c r="E247" s="31">
        <f t="shared" si="67"/>
        <v>22</v>
      </c>
      <c r="F247" s="31">
        <f t="shared" si="67"/>
        <v>26</v>
      </c>
      <c r="G247" s="31">
        <f t="shared" si="67"/>
        <v>3</v>
      </c>
      <c r="H247" s="31">
        <f t="shared" si="67"/>
        <v>4</v>
      </c>
      <c r="I247" s="31">
        <f t="shared" si="67"/>
        <v>10</v>
      </c>
      <c r="J247" s="33">
        <f t="shared" si="67"/>
        <v>23</v>
      </c>
    </row>
    <row r="248" spans="1:10" x14ac:dyDescent="0.2">
      <c r="A248" s="52" t="s">
        <v>100</v>
      </c>
      <c r="B248" s="25">
        <v>33</v>
      </c>
      <c r="C248" s="44">
        <f t="shared" si="61"/>
        <v>0.83820167640335286</v>
      </c>
      <c r="D248" s="25">
        <v>11</v>
      </c>
      <c r="E248" s="25">
        <v>22</v>
      </c>
      <c r="F248" s="69">
        <v>26</v>
      </c>
      <c r="G248" s="69">
        <v>3</v>
      </c>
      <c r="H248" s="69">
        <v>4</v>
      </c>
      <c r="I248" s="25">
        <v>10</v>
      </c>
      <c r="J248" s="26">
        <f>(B248-I248)</f>
        <v>23</v>
      </c>
    </row>
    <row r="249" spans="1:10" x14ac:dyDescent="0.2">
      <c r="A249" s="52"/>
      <c r="B249" s="34"/>
      <c r="C249" s="44"/>
      <c r="D249" s="34"/>
      <c r="E249" s="34"/>
      <c r="F249" s="34"/>
      <c r="G249" s="34"/>
      <c r="H249" s="34"/>
      <c r="I249" s="34"/>
      <c r="J249" s="35"/>
    </row>
    <row r="250" spans="1:10" ht="15.75" x14ac:dyDescent="0.25">
      <c r="A250" s="4" t="s">
        <v>14</v>
      </c>
      <c r="B250" s="31">
        <f>B251</f>
        <v>38</v>
      </c>
      <c r="C250" s="42">
        <f t="shared" si="61"/>
        <v>0.96520193040386082</v>
      </c>
      <c r="D250" s="31">
        <f t="shared" ref="D250:J250" si="68">D251</f>
        <v>9</v>
      </c>
      <c r="E250" s="31">
        <f t="shared" si="68"/>
        <v>29</v>
      </c>
      <c r="F250" s="31">
        <f t="shared" si="68"/>
        <v>34</v>
      </c>
      <c r="G250" s="31">
        <f t="shared" si="68"/>
        <v>1</v>
      </c>
      <c r="H250" s="31">
        <f t="shared" si="68"/>
        <v>3</v>
      </c>
      <c r="I250" s="31">
        <f t="shared" si="68"/>
        <v>8</v>
      </c>
      <c r="J250" s="33">
        <f t="shared" si="68"/>
        <v>30</v>
      </c>
    </row>
    <row r="251" spans="1:10" ht="15.75" x14ac:dyDescent="0.25">
      <c r="A251" s="54" t="s">
        <v>70</v>
      </c>
      <c r="B251" s="31">
        <f>B252</f>
        <v>38</v>
      </c>
      <c r="C251" s="42">
        <f t="shared" si="61"/>
        <v>0.96520193040386082</v>
      </c>
      <c r="D251" s="31">
        <f t="shared" ref="D251:J251" si="69">D252</f>
        <v>9</v>
      </c>
      <c r="E251" s="31">
        <f t="shared" si="69"/>
        <v>29</v>
      </c>
      <c r="F251" s="31">
        <f t="shared" si="69"/>
        <v>34</v>
      </c>
      <c r="G251" s="31">
        <f t="shared" si="69"/>
        <v>1</v>
      </c>
      <c r="H251" s="31">
        <f t="shared" si="69"/>
        <v>3</v>
      </c>
      <c r="I251" s="31">
        <f t="shared" si="69"/>
        <v>8</v>
      </c>
      <c r="J251" s="33">
        <f t="shared" si="69"/>
        <v>30</v>
      </c>
    </row>
    <row r="252" spans="1:10" x14ac:dyDescent="0.2">
      <c r="A252" s="82" t="s">
        <v>79</v>
      </c>
      <c r="B252" s="25">
        <v>38</v>
      </c>
      <c r="C252" s="44">
        <f t="shared" si="61"/>
        <v>0.96520193040386082</v>
      </c>
      <c r="D252" s="25">
        <v>9</v>
      </c>
      <c r="E252" s="25">
        <v>29</v>
      </c>
      <c r="F252" s="69">
        <v>34</v>
      </c>
      <c r="G252" s="69">
        <v>1</v>
      </c>
      <c r="H252" s="69">
        <v>3</v>
      </c>
      <c r="I252" s="25">
        <v>8</v>
      </c>
      <c r="J252" s="26">
        <f>(B252-I252)</f>
        <v>30</v>
      </c>
    </row>
    <row r="253" spans="1:10" x14ac:dyDescent="0.2">
      <c r="A253" s="82"/>
      <c r="B253" s="34"/>
      <c r="C253" s="44"/>
      <c r="D253" s="34"/>
      <c r="E253" s="34"/>
      <c r="F253" s="34"/>
      <c r="G253" s="34"/>
      <c r="H253" s="34"/>
      <c r="I253" s="34"/>
      <c r="J253" s="35"/>
    </row>
    <row r="254" spans="1:10" ht="15.75" x14ac:dyDescent="0.25">
      <c r="A254" s="83" t="s">
        <v>52</v>
      </c>
      <c r="B254" s="31">
        <f>B255</f>
        <v>74</v>
      </c>
      <c r="C254" s="42">
        <f t="shared" si="61"/>
        <v>1.8796037592075185</v>
      </c>
      <c r="D254" s="31">
        <f t="shared" ref="D254:J254" si="70">D255</f>
        <v>18</v>
      </c>
      <c r="E254" s="31">
        <f t="shared" si="70"/>
        <v>56</v>
      </c>
      <c r="F254" s="31">
        <f t="shared" si="70"/>
        <v>71</v>
      </c>
      <c r="G254" s="32" t="str">
        <f t="shared" si="70"/>
        <v>-</v>
      </c>
      <c r="H254" s="31">
        <f t="shared" si="70"/>
        <v>3</v>
      </c>
      <c r="I254" s="31">
        <f t="shared" si="70"/>
        <v>22</v>
      </c>
      <c r="J254" s="33">
        <f t="shared" si="70"/>
        <v>52</v>
      </c>
    </row>
    <row r="255" spans="1:10" ht="15.75" x14ac:dyDescent="0.25">
      <c r="A255" s="54" t="s">
        <v>74</v>
      </c>
      <c r="B255" s="31">
        <f>B256</f>
        <v>74</v>
      </c>
      <c r="C255" s="42">
        <f t="shared" si="61"/>
        <v>1.8796037592075185</v>
      </c>
      <c r="D255" s="31">
        <f t="shared" ref="D255:J255" si="71">D256</f>
        <v>18</v>
      </c>
      <c r="E255" s="31">
        <f t="shared" si="71"/>
        <v>56</v>
      </c>
      <c r="F255" s="31">
        <f t="shared" si="71"/>
        <v>71</v>
      </c>
      <c r="G255" s="32" t="str">
        <f t="shared" si="71"/>
        <v>-</v>
      </c>
      <c r="H255" s="31">
        <f t="shared" si="71"/>
        <v>3</v>
      </c>
      <c r="I255" s="31">
        <f t="shared" si="71"/>
        <v>22</v>
      </c>
      <c r="J255" s="33">
        <f t="shared" si="71"/>
        <v>52</v>
      </c>
    </row>
    <row r="256" spans="1:10" x14ac:dyDescent="0.2">
      <c r="A256" s="52" t="s">
        <v>101</v>
      </c>
      <c r="B256" s="25">
        <v>74</v>
      </c>
      <c r="C256" s="44">
        <f t="shared" si="61"/>
        <v>1.8796037592075185</v>
      </c>
      <c r="D256" s="25">
        <v>18</v>
      </c>
      <c r="E256" s="25">
        <v>56</v>
      </c>
      <c r="F256" s="25">
        <v>71</v>
      </c>
      <c r="G256" s="27" t="s">
        <v>27</v>
      </c>
      <c r="H256" s="25">
        <v>3</v>
      </c>
      <c r="I256" s="25">
        <v>22</v>
      </c>
      <c r="J256" s="26">
        <f>(B256-I256)</f>
        <v>52</v>
      </c>
    </row>
    <row r="257" spans="1:10" x14ac:dyDescent="0.2">
      <c r="A257" s="49"/>
      <c r="B257" s="34"/>
      <c r="C257" s="44"/>
      <c r="D257" s="34"/>
      <c r="E257" s="34"/>
      <c r="F257" s="34"/>
      <c r="G257" s="34"/>
      <c r="H257" s="34"/>
      <c r="I257" s="34"/>
      <c r="J257" s="35"/>
    </row>
    <row r="258" spans="1:10" ht="15.75" x14ac:dyDescent="0.25">
      <c r="A258" s="78" t="s">
        <v>34</v>
      </c>
      <c r="B258" s="29">
        <f>B260+B264</f>
        <v>57</v>
      </c>
      <c r="C258" s="42">
        <f t="shared" si="61"/>
        <v>1.4478028956057911</v>
      </c>
      <c r="D258" s="29">
        <f t="shared" ref="D258:J258" si="72">D260+D264</f>
        <v>9</v>
      </c>
      <c r="E258" s="29">
        <f t="shared" si="72"/>
        <v>48</v>
      </c>
      <c r="F258" s="29">
        <f t="shared" si="72"/>
        <v>49.875</v>
      </c>
      <c r="G258" s="84" t="s">
        <v>27</v>
      </c>
      <c r="H258" s="29">
        <f t="shared" si="72"/>
        <v>7.125</v>
      </c>
      <c r="I258" s="29">
        <f>I264</f>
        <v>6</v>
      </c>
      <c r="J258" s="30">
        <f t="shared" si="72"/>
        <v>51</v>
      </c>
    </row>
    <row r="259" spans="1:10" x14ac:dyDescent="0.2">
      <c r="A259" s="78"/>
      <c r="B259" s="34"/>
      <c r="C259" s="44"/>
      <c r="D259" s="34"/>
      <c r="E259" s="34"/>
      <c r="F259" s="34"/>
      <c r="G259" s="34"/>
      <c r="H259" s="34"/>
      <c r="I259" s="34"/>
      <c r="J259" s="35"/>
    </row>
    <row r="260" spans="1:10" ht="15.75" x14ac:dyDescent="0.25">
      <c r="A260" s="4" t="s">
        <v>14</v>
      </c>
      <c r="B260" s="29">
        <f>B261</f>
        <v>9</v>
      </c>
      <c r="C260" s="42">
        <f t="shared" si="61"/>
        <v>0.2286004572009144</v>
      </c>
      <c r="D260" s="29">
        <f t="shared" ref="D260:J260" si="73">D261</f>
        <v>1</v>
      </c>
      <c r="E260" s="29">
        <f t="shared" si="73"/>
        <v>8</v>
      </c>
      <c r="F260" s="29">
        <f t="shared" si="73"/>
        <v>7.875</v>
      </c>
      <c r="G260" s="84" t="str">
        <f t="shared" si="73"/>
        <v>-</v>
      </c>
      <c r="H260" s="29">
        <f t="shared" si="73"/>
        <v>1.125</v>
      </c>
      <c r="I260" s="84" t="str">
        <f t="shared" si="73"/>
        <v>-</v>
      </c>
      <c r="J260" s="30">
        <f t="shared" si="73"/>
        <v>9</v>
      </c>
    </row>
    <row r="261" spans="1:10" ht="15.75" x14ac:dyDescent="0.25">
      <c r="A261" s="54" t="s">
        <v>70</v>
      </c>
      <c r="B261" s="29">
        <f>B262</f>
        <v>9</v>
      </c>
      <c r="C261" s="42">
        <f t="shared" si="61"/>
        <v>0.2286004572009144</v>
      </c>
      <c r="D261" s="29">
        <f t="shared" ref="D261:J261" si="74">D262</f>
        <v>1</v>
      </c>
      <c r="E261" s="29">
        <f t="shared" si="74"/>
        <v>8</v>
      </c>
      <c r="F261" s="29">
        <f t="shared" si="74"/>
        <v>7.875</v>
      </c>
      <c r="G261" s="84" t="str">
        <f t="shared" si="74"/>
        <v>-</v>
      </c>
      <c r="H261" s="29">
        <f t="shared" si="74"/>
        <v>1.125</v>
      </c>
      <c r="I261" s="84" t="str">
        <f t="shared" si="74"/>
        <v>-</v>
      </c>
      <c r="J261" s="30">
        <f t="shared" si="74"/>
        <v>9</v>
      </c>
    </row>
    <row r="262" spans="1:10" x14ac:dyDescent="0.2">
      <c r="A262" s="82" t="s">
        <v>79</v>
      </c>
      <c r="B262" s="25">
        <v>9</v>
      </c>
      <c r="C262" s="44">
        <f t="shared" si="61"/>
        <v>0.2286004572009144</v>
      </c>
      <c r="D262" s="25">
        <v>1</v>
      </c>
      <c r="E262" s="25">
        <v>8</v>
      </c>
      <c r="F262" s="69">
        <v>7.875</v>
      </c>
      <c r="G262" s="70" t="s">
        <v>27</v>
      </c>
      <c r="H262" s="69">
        <v>1.125</v>
      </c>
      <c r="I262" s="70" t="s">
        <v>27</v>
      </c>
      <c r="J262" s="26">
        <f>(B262)</f>
        <v>9</v>
      </c>
    </row>
    <row r="263" spans="1:10" x14ac:dyDescent="0.2">
      <c r="A263" s="2"/>
      <c r="B263" s="34"/>
      <c r="C263" s="44"/>
      <c r="D263" s="34"/>
      <c r="E263" s="34"/>
      <c r="F263" s="34"/>
      <c r="G263" s="34"/>
      <c r="H263" s="34"/>
      <c r="I263" s="34"/>
      <c r="J263" s="35"/>
    </row>
    <row r="264" spans="1:10" ht="15.75" x14ac:dyDescent="0.25">
      <c r="A264" s="83" t="s">
        <v>92</v>
      </c>
      <c r="B264" s="31">
        <f>B265</f>
        <v>48</v>
      </c>
      <c r="C264" s="42">
        <f t="shared" si="61"/>
        <v>1.2192024384048767</v>
      </c>
      <c r="D264" s="31">
        <f t="shared" ref="D264:J264" si="75">D265</f>
        <v>8</v>
      </c>
      <c r="E264" s="31">
        <f t="shared" si="75"/>
        <v>40</v>
      </c>
      <c r="F264" s="31">
        <f t="shared" si="75"/>
        <v>42</v>
      </c>
      <c r="G264" s="32" t="str">
        <f t="shared" si="75"/>
        <v>-</v>
      </c>
      <c r="H264" s="31">
        <f t="shared" si="75"/>
        <v>6</v>
      </c>
      <c r="I264" s="31">
        <f t="shared" si="75"/>
        <v>6</v>
      </c>
      <c r="J264" s="33">
        <f t="shared" si="75"/>
        <v>42</v>
      </c>
    </row>
    <row r="265" spans="1:10" ht="15.75" x14ac:dyDescent="0.25">
      <c r="A265" s="54" t="s">
        <v>74</v>
      </c>
      <c r="B265" s="31">
        <f>B266</f>
        <v>48</v>
      </c>
      <c r="C265" s="42">
        <f t="shared" si="61"/>
        <v>1.2192024384048767</v>
      </c>
      <c r="D265" s="31">
        <f t="shared" ref="D265:J265" si="76">D266</f>
        <v>8</v>
      </c>
      <c r="E265" s="31">
        <f t="shared" si="76"/>
        <v>40</v>
      </c>
      <c r="F265" s="31">
        <f t="shared" si="76"/>
        <v>42</v>
      </c>
      <c r="G265" s="32" t="str">
        <f t="shared" si="76"/>
        <v>-</v>
      </c>
      <c r="H265" s="31">
        <f t="shared" si="76"/>
        <v>6</v>
      </c>
      <c r="I265" s="31">
        <f t="shared" si="76"/>
        <v>6</v>
      </c>
      <c r="J265" s="33">
        <f t="shared" si="76"/>
        <v>42</v>
      </c>
    </row>
    <row r="266" spans="1:10" x14ac:dyDescent="0.2">
      <c r="A266" s="52" t="s">
        <v>102</v>
      </c>
      <c r="B266" s="69">
        <v>48</v>
      </c>
      <c r="C266" s="44">
        <f t="shared" si="61"/>
        <v>1.2192024384048767</v>
      </c>
      <c r="D266" s="69">
        <v>8</v>
      </c>
      <c r="E266" s="69">
        <v>40</v>
      </c>
      <c r="F266" s="69">
        <v>42</v>
      </c>
      <c r="G266" s="70" t="s">
        <v>27</v>
      </c>
      <c r="H266" s="69">
        <v>6</v>
      </c>
      <c r="I266" s="69">
        <v>6</v>
      </c>
      <c r="J266" s="26">
        <f>(B266-I266)</f>
        <v>42</v>
      </c>
    </row>
    <row r="267" spans="1:10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</row>
    <row r="268" spans="1:10" x14ac:dyDescent="0.2">
      <c r="A268" s="71"/>
      <c r="B268" s="49"/>
      <c r="C268" s="49"/>
      <c r="D268" s="49"/>
      <c r="E268" s="49"/>
      <c r="F268" s="49"/>
      <c r="G268" s="49"/>
      <c r="H268" s="49"/>
      <c r="I268" s="49"/>
      <c r="J268" s="49"/>
    </row>
    <row r="269" spans="1:10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</row>
    <row r="270" spans="1:10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</row>
    <row r="271" spans="1:10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</row>
    <row r="272" spans="1:10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</row>
    <row r="273" spans="1:10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</row>
    <row r="274" spans="1:10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</row>
    <row r="275" spans="1:10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</row>
    <row r="276" spans="1:10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</row>
    <row r="277" spans="1:10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</row>
    <row r="278" spans="1:10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</row>
    <row r="279" spans="1:10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</row>
    <row r="280" spans="1:10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</row>
    <row r="281" spans="1:10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</row>
    <row r="282" spans="1:10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</row>
    <row r="283" spans="1:10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</row>
    <row r="284" spans="1:10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</row>
    <row r="285" spans="1:10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</row>
    <row r="286" spans="1:10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</row>
    <row r="287" spans="1:10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</row>
    <row r="288" spans="1:10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</row>
    <row r="289" spans="1:10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</row>
    <row r="290" spans="1:10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</row>
    <row r="291" spans="1:10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</row>
    <row r="292" spans="1:10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</row>
    <row r="293" spans="1:10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</row>
    <row r="294" spans="1:10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</row>
    <row r="295" spans="1:10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</row>
    <row r="296" spans="1:10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</row>
    <row r="297" spans="1:10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</row>
    <row r="298" spans="1:10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</row>
    <row r="299" spans="1:10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</row>
    <row r="300" spans="1:10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</row>
    <row r="301" spans="1:10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</row>
    <row r="302" spans="1:10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</row>
    <row r="303" spans="1:10" ht="15.75" x14ac:dyDescent="0.25">
      <c r="A303" s="88" t="s">
        <v>103</v>
      </c>
      <c r="B303" s="88"/>
      <c r="C303" s="88"/>
      <c r="D303" s="88"/>
      <c r="E303" s="88"/>
      <c r="F303" s="88"/>
      <c r="G303" s="88"/>
      <c r="H303" s="88"/>
      <c r="I303" s="88"/>
      <c r="J303" s="88"/>
    </row>
    <row r="304" spans="1:10" ht="15.75" x14ac:dyDescent="0.25">
      <c r="A304" s="88" t="s">
        <v>105</v>
      </c>
      <c r="B304" s="88"/>
      <c r="C304" s="88"/>
      <c r="D304" s="88"/>
      <c r="E304" s="88"/>
      <c r="F304" s="88"/>
      <c r="G304" s="88"/>
      <c r="H304" s="88"/>
      <c r="I304" s="88"/>
      <c r="J304" s="88"/>
    </row>
    <row r="305" spans="1:10" ht="15.75" x14ac:dyDescent="0.25">
      <c r="A305" s="87" t="s">
        <v>0</v>
      </c>
      <c r="B305" s="87"/>
      <c r="C305" s="87"/>
      <c r="D305" s="87"/>
      <c r="E305" s="87"/>
      <c r="F305" s="87"/>
      <c r="G305" s="87"/>
      <c r="H305" s="87"/>
      <c r="I305" s="87"/>
      <c r="J305" s="87"/>
    </row>
    <row r="306" spans="1:10" ht="15.75" thickBot="1" x14ac:dyDescent="0.25">
      <c r="A306" s="1"/>
      <c r="B306" s="45"/>
      <c r="C306" s="45"/>
      <c r="D306" s="45"/>
      <c r="E306" s="45"/>
      <c r="F306" s="45"/>
      <c r="G306" s="45"/>
      <c r="H306" s="46"/>
      <c r="I306" s="1"/>
      <c r="J306" s="5"/>
    </row>
    <row r="307" spans="1:10" ht="15.75" thickTop="1" x14ac:dyDescent="0.2">
      <c r="A307" s="7"/>
      <c r="B307" s="6"/>
      <c r="C307" s="7"/>
      <c r="D307" s="6"/>
      <c r="E307" s="7"/>
      <c r="F307" s="6"/>
      <c r="G307" s="7"/>
      <c r="H307" s="7"/>
      <c r="I307" s="8"/>
      <c r="J307" s="47"/>
    </row>
    <row r="308" spans="1:10" ht="15.75" x14ac:dyDescent="0.25">
      <c r="A308" s="48"/>
      <c r="B308" s="18" t="s">
        <v>1</v>
      </c>
      <c r="C308" s="19"/>
      <c r="D308" s="18" t="s">
        <v>13</v>
      </c>
      <c r="E308" s="19"/>
      <c r="F308" s="20" t="s">
        <v>2</v>
      </c>
      <c r="G308" s="21"/>
      <c r="H308" s="21"/>
      <c r="I308" s="9" t="s">
        <v>85</v>
      </c>
      <c r="J308" s="10"/>
    </row>
    <row r="309" spans="1:10" ht="15.75" x14ac:dyDescent="0.25">
      <c r="A309" s="11" t="s">
        <v>84</v>
      </c>
      <c r="B309" s="12"/>
      <c r="C309" s="12"/>
      <c r="D309" s="12"/>
      <c r="E309" s="12"/>
      <c r="F309" s="12"/>
      <c r="G309" s="12"/>
      <c r="H309" s="12"/>
      <c r="I309" s="12"/>
      <c r="J309" s="12"/>
    </row>
    <row r="310" spans="1:10" ht="15.75" x14ac:dyDescent="0.25">
      <c r="A310" s="61"/>
      <c r="B310" s="14" t="s">
        <v>17</v>
      </c>
      <c r="C310" s="14" t="s">
        <v>18</v>
      </c>
      <c r="D310" s="14" t="s">
        <v>19</v>
      </c>
      <c r="E310" s="14" t="s">
        <v>20</v>
      </c>
      <c r="F310" s="14" t="s">
        <v>21</v>
      </c>
      <c r="G310" s="14" t="s">
        <v>22</v>
      </c>
      <c r="H310" s="14" t="s">
        <v>5</v>
      </c>
      <c r="I310" s="15" t="s">
        <v>86</v>
      </c>
      <c r="J310" s="15"/>
    </row>
    <row r="311" spans="1:10" ht="15.75" x14ac:dyDescent="0.25">
      <c r="A311" s="38"/>
      <c r="B311" s="16"/>
      <c r="C311" s="39"/>
      <c r="D311" s="16"/>
      <c r="E311" s="16"/>
      <c r="F311" s="16"/>
      <c r="G311" s="16"/>
      <c r="H311" s="16"/>
      <c r="I311" s="17" t="s">
        <v>87</v>
      </c>
      <c r="J311" s="9" t="s">
        <v>88</v>
      </c>
    </row>
    <row r="312" spans="1:10" x14ac:dyDescent="0.2">
      <c r="A312" s="49"/>
      <c r="B312" s="67"/>
      <c r="C312" s="67"/>
      <c r="D312" s="67"/>
      <c r="E312" s="67"/>
      <c r="F312" s="67"/>
      <c r="G312" s="67"/>
      <c r="H312" s="67"/>
      <c r="I312" s="67"/>
      <c r="J312" s="68"/>
    </row>
    <row r="313" spans="1:10" ht="15.75" x14ac:dyDescent="0.25">
      <c r="A313" s="43" t="s">
        <v>62</v>
      </c>
      <c r="B313" s="31">
        <f>B315+B321</f>
        <v>459</v>
      </c>
      <c r="C313" s="42">
        <f t="shared" ref="C313:C331" si="77">(B313/$B$10)*100</f>
        <v>11.658623317246635</v>
      </c>
      <c r="D313" s="31">
        <f>D321</f>
        <v>169</v>
      </c>
      <c r="E313" s="31">
        <f t="shared" ref="E313:J313" si="78">E315+E321</f>
        <v>290</v>
      </c>
      <c r="F313" s="31">
        <f t="shared" si="78"/>
        <v>386</v>
      </c>
      <c r="G313" s="31">
        <f>G321</f>
        <v>4</v>
      </c>
      <c r="H313" s="31">
        <f>H321</f>
        <v>69</v>
      </c>
      <c r="I313" s="31">
        <f>I321</f>
        <v>216</v>
      </c>
      <c r="J313" s="33">
        <f t="shared" si="78"/>
        <v>243</v>
      </c>
    </row>
    <row r="314" spans="1:10" x14ac:dyDescent="0.2">
      <c r="A314" s="49"/>
      <c r="B314" s="34"/>
      <c r="C314" s="44"/>
      <c r="D314" s="34"/>
      <c r="E314" s="34"/>
      <c r="F314" s="34"/>
      <c r="G314" s="34"/>
      <c r="H314" s="34"/>
      <c r="I314" s="34"/>
      <c r="J314" s="35"/>
    </row>
    <row r="315" spans="1:10" ht="15.75" x14ac:dyDescent="0.25">
      <c r="A315" s="50" t="s">
        <v>107</v>
      </c>
      <c r="B315" s="31">
        <f>B317</f>
        <v>1</v>
      </c>
      <c r="C315" s="42">
        <f t="shared" si="77"/>
        <v>2.5400050800101596E-2</v>
      </c>
      <c r="D315" s="32" t="str">
        <f t="shared" ref="D315:J315" si="79">D317</f>
        <v>-</v>
      </c>
      <c r="E315" s="31">
        <f t="shared" si="79"/>
        <v>1</v>
      </c>
      <c r="F315" s="31">
        <f t="shared" si="79"/>
        <v>1</v>
      </c>
      <c r="G315" s="32" t="str">
        <f t="shared" si="79"/>
        <v>-</v>
      </c>
      <c r="H315" s="32" t="str">
        <f t="shared" si="79"/>
        <v>-</v>
      </c>
      <c r="I315" s="32" t="str">
        <f t="shared" si="79"/>
        <v>-</v>
      </c>
      <c r="J315" s="33">
        <f t="shared" si="79"/>
        <v>1</v>
      </c>
    </row>
    <row r="316" spans="1:10" x14ac:dyDescent="0.2">
      <c r="A316" s="50"/>
      <c r="B316" s="34"/>
      <c r="C316" s="44"/>
      <c r="D316" s="36"/>
      <c r="E316" s="34"/>
      <c r="F316" s="34"/>
      <c r="G316" s="36"/>
      <c r="H316" s="36"/>
      <c r="I316" s="36"/>
      <c r="J316" s="35"/>
    </row>
    <row r="317" spans="1:10" ht="15.75" x14ac:dyDescent="0.25">
      <c r="A317" s="83" t="s">
        <v>92</v>
      </c>
      <c r="B317" s="31">
        <f>B318</f>
        <v>1</v>
      </c>
      <c r="C317" s="42">
        <f t="shared" si="77"/>
        <v>2.5400050800101596E-2</v>
      </c>
      <c r="D317" s="32" t="str">
        <f t="shared" ref="D317:J317" si="80">D318</f>
        <v>-</v>
      </c>
      <c r="E317" s="31">
        <f t="shared" si="80"/>
        <v>1</v>
      </c>
      <c r="F317" s="31">
        <f t="shared" si="80"/>
        <v>1</v>
      </c>
      <c r="G317" s="32" t="str">
        <f t="shared" si="80"/>
        <v>-</v>
      </c>
      <c r="H317" s="32" t="str">
        <f t="shared" si="80"/>
        <v>-</v>
      </c>
      <c r="I317" s="32" t="str">
        <f t="shared" si="80"/>
        <v>-</v>
      </c>
      <c r="J317" s="33">
        <f t="shared" si="80"/>
        <v>1</v>
      </c>
    </row>
    <row r="318" spans="1:10" ht="15.75" x14ac:dyDescent="0.25">
      <c r="A318" s="54" t="s">
        <v>74</v>
      </c>
      <c r="B318" s="31">
        <f>B319</f>
        <v>1</v>
      </c>
      <c r="C318" s="42">
        <f t="shared" si="77"/>
        <v>2.5400050800101596E-2</v>
      </c>
      <c r="D318" s="32" t="str">
        <f t="shared" ref="D318:J318" si="81">D319</f>
        <v>-</v>
      </c>
      <c r="E318" s="31">
        <f t="shared" si="81"/>
        <v>1</v>
      </c>
      <c r="F318" s="31">
        <f t="shared" si="81"/>
        <v>1</v>
      </c>
      <c r="G318" s="32" t="str">
        <f t="shared" si="81"/>
        <v>-</v>
      </c>
      <c r="H318" s="32" t="str">
        <f t="shared" si="81"/>
        <v>-</v>
      </c>
      <c r="I318" s="32" t="str">
        <f t="shared" si="81"/>
        <v>-</v>
      </c>
      <c r="J318" s="33">
        <f t="shared" si="81"/>
        <v>1</v>
      </c>
    </row>
    <row r="319" spans="1:10" x14ac:dyDescent="0.2">
      <c r="A319" s="52" t="s">
        <v>111</v>
      </c>
      <c r="B319" s="25">
        <v>1</v>
      </c>
      <c r="C319" s="44">
        <f t="shared" si="77"/>
        <v>2.5400050800101596E-2</v>
      </c>
      <c r="D319" s="27" t="s">
        <v>27</v>
      </c>
      <c r="E319" s="25">
        <v>1</v>
      </c>
      <c r="F319" s="25">
        <v>1</v>
      </c>
      <c r="G319" s="27" t="s">
        <v>27</v>
      </c>
      <c r="H319" s="27" t="s">
        <v>27</v>
      </c>
      <c r="I319" s="27" t="s">
        <v>27</v>
      </c>
      <c r="J319" s="26">
        <f>(B319)</f>
        <v>1</v>
      </c>
    </row>
    <row r="320" spans="1:10" x14ac:dyDescent="0.2">
      <c r="A320" s="49"/>
      <c r="B320" s="34"/>
      <c r="C320" s="44"/>
      <c r="D320" s="34"/>
      <c r="E320" s="34"/>
      <c r="F320" s="34"/>
      <c r="G320" s="34"/>
      <c r="H320" s="34"/>
      <c r="I320" s="34"/>
      <c r="J320" s="35"/>
    </row>
    <row r="321" spans="1:10" ht="15.75" x14ac:dyDescent="0.25">
      <c r="A321" s="50" t="s">
        <v>30</v>
      </c>
      <c r="B321" s="31">
        <f>B323+B328</f>
        <v>458</v>
      </c>
      <c r="C321" s="42">
        <f t="shared" si="77"/>
        <v>11.633223266446532</v>
      </c>
      <c r="D321" s="31">
        <f t="shared" ref="D321:J321" si="82">D323+D328</f>
        <v>169</v>
      </c>
      <c r="E321" s="31">
        <f t="shared" si="82"/>
        <v>289</v>
      </c>
      <c r="F321" s="31">
        <f t="shared" si="82"/>
        <v>385</v>
      </c>
      <c r="G321" s="31">
        <f>G323</f>
        <v>4</v>
      </c>
      <c r="H321" s="31">
        <f t="shared" si="82"/>
        <v>69</v>
      </c>
      <c r="I321" s="31">
        <f t="shared" si="82"/>
        <v>216</v>
      </c>
      <c r="J321" s="33">
        <f t="shared" si="82"/>
        <v>242</v>
      </c>
    </row>
    <row r="322" spans="1:10" x14ac:dyDescent="0.2">
      <c r="A322" s="49"/>
      <c r="B322" s="34"/>
      <c r="C322" s="44"/>
      <c r="D322" s="34"/>
      <c r="E322" s="34"/>
      <c r="F322" s="34"/>
      <c r="G322" s="34"/>
      <c r="H322" s="34"/>
      <c r="I322" s="34"/>
      <c r="J322" s="35"/>
    </row>
    <row r="323" spans="1:10" ht="15.75" x14ac:dyDescent="0.25">
      <c r="A323" s="56" t="s">
        <v>12</v>
      </c>
      <c r="B323" s="31">
        <f>B324</f>
        <v>345</v>
      </c>
      <c r="C323" s="42">
        <f t="shared" si="77"/>
        <v>8.7630175260350516</v>
      </c>
      <c r="D323" s="31">
        <f t="shared" ref="D323:J323" si="83">D324</f>
        <v>124</v>
      </c>
      <c r="E323" s="31">
        <f t="shared" si="83"/>
        <v>221</v>
      </c>
      <c r="F323" s="31">
        <f t="shared" si="83"/>
        <v>278</v>
      </c>
      <c r="G323" s="31">
        <f t="shared" si="83"/>
        <v>4</v>
      </c>
      <c r="H323" s="31">
        <f t="shared" si="83"/>
        <v>63</v>
      </c>
      <c r="I323" s="31">
        <f t="shared" si="83"/>
        <v>161</v>
      </c>
      <c r="J323" s="33">
        <f t="shared" si="83"/>
        <v>184</v>
      </c>
    </row>
    <row r="324" spans="1:10" ht="15.75" x14ac:dyDescent="0.25">
      <c r="A324" s="54" t="s">
        <v>67</v>
      </c>
      <c r="B324" s="31">
        <f>B325</f>
        <v>345</v>
      </c>
      <c r="C324" s="42">
        <f t="shared" si="77"/>
        <v>8.7630175260350516</v>
      </c>
      <c r="D324" s="31">
        <f t="shared" ref="D324:J324" si="84">D325</f>
        <v>124</v>
      </c>
      <c r="E324" s="31">
        <f t="shared" si="84"/>
        <v>221</v>
      </c>
      <c r="F324" s="31">
        <f t="shared" si="84"/>
        <v>278</v>
      </c>
      <c r="G324" s="31">
        <f t="shared" si="84"/>
        <v>4</v>
      </c>
      <c r="H324" s="31">
        <f t="shared" si="84"/>
        <v>63</v>
      </c>
      <c r="I324" s="31">
        <f t="shared" si="84"/>
        <v>161</v>
      </c>
      <c r="J324" s="33">
        <f t="shared" si="84"/>
        <v>184</v>
      </c>
    </row>
    <row r="325" spans="1:10" x14ac:dyDescent="0.2">
      <c r="A325" s="57" t="s">
        <v>68</v>
      </c>
      <c r="B325" s="25">
        <v>345</v>
      </c>
      <c r="C325" s="44">
        <f t="shared" si="77"/>
        <v>8.7630175260350516</v>
      </c>
      <c r="D325" s="25">
        <v>124</v>
      </c>
      <c r="E325" s="25">
        <v>221</v>
      </c>
      <c r="F325" s="69">
        <v>278</v>
      </c>
      <c r="G325" s="69">
        <v>4</v>
      </c>
      <c r="H325" s="69">
        <v>63</v>
      </c>
      <c r="I325" s="25">
        <v>161</v>
      </c>
      <c r="J325" s="26">
        <f>(B325-I325)</f>
        <v>184</v>
      </c>
    </row>
    <row r="326" spans="1:10" x14ac:dyDescent="0.2">
      <c r="A326" s="57"/>
      <c r="B326" s="34"/>
      <c r="C326" s="44"/>
      <c r="D326" s="34"/>
      <c r="E326" s="34"/>
      <c r="F326" s="34"/>
      <c r="G326" s="34"/>
      <c r="H326" s="34"/>
      <c r="I326" s="34"/>
      <c r="J326" s="35"/>
    </row>
    <row r="327" spans="1:10" ht="15.75" x14ac:dyDescent="0.25">
      <c r="A327" s="56" t="s">
        <v>28</v>
      </c>
      <c r="B327" s="34"/>
      <c r="C327" s="44"/>
      <c r="D327" s="34"/>
      <c r="E327" s="34"/>
      <c r="F327" s="34"/>
      <c r="G327" s="34"/>
      <c r="H327" s="34"/>
      <c r="I327" s="34"/>
      <c r="J327" s="35"/>
    </row>
    <row r="328" spans="1:10" ht="15.75" x14ac:dyDescent="0.25">
      <c r="A328" s="56" t="s">
        <v>29</v>
      </c>
      <c r="B328" s="31">
        <f>B330</f>
        <v>113</v>
      </c>
      <c r="C328" s="42">
        <f t="shared" si="77"/>
        <v>2.8702057404114809</v>
      </c>
      <c r="D328" s="31">
        <f t="shared" ref="D328:J328" si="85">D330</f>
        <v>45</v>
      </c>
      <c r="E328" s="31">
        <f t="shared" si="85"/>
        <v>68</v>
      </c>
      <c r="F328" s="31">
        <f t="shared" si="85"/>
        <v>107</v>
      </c>
      <c r="G328" s="32" t="str">
        <f t="shared" si="85"/>
        <v>-</v>
      </c>
      <c r="H328" s="31">
        <f t="shared" si="85"/>
        <v>6</v>
      </c>
      <c r="I328" s="31">
        <f t="shared" si="85"/>
        <v>55</v>
      </c>
      <c r="J328" s="33">
        <f t="shared" si="85"/>
        <v>58</v>
      </c>
    </row>
    <row r="329" spans="1:10" ht="15.75" x14ac:dyDescent="0.25">
      <c r="A329" s="56"/>
      <c r="B329" s="34"/>
      <c r="C329" s="44"/>
      <c r="D329" s="34"/>
      <c r="E329" s="34"/>
      <c r="F329" s="34"/>
      <c r="G329" s="36"/>
      <c r="H329" s="34"/>
      <c r="I329" s="34"/>
      <c r="J329" s="35"/>
    </row>
    <row r="330" spans="1:10" ht="15.75" x14ac:dyDescent="0.25">
      <c r="A330" s="54" t="s">
        <v>81</v>
      </c>
      <c r="B330" s="31">
        <f>B331</f>
        <v>113</v>
      </c>
      <c r="C330" s="42">
        <f t="shared" si="77"/>
        <v>2.8702057404114809</v>
      </c>
      <c r="D330" s="31">
        <f t="shared" ref="D330:J330" si="86">D331</f>
        <v>45</v>
      </c>
      <c r="E330" s="31">
        <f t="shared" si="86"/>
        <v>68</v>
      </c>
      <c r="F330" s="31">
        <f t="shared" si="86"/>
        <v>107</v>
      </c>
      <c r="G330" s="32" t="str">
        <f t="shared" si="86"/>
        <v>-</v>
      </c>
      <c r="H330" s="31">
        <f t="shared" si="86"/>
        <v>6</v>
      </c>
      <c r="I330" s="31">
        <f t="shared" si="86"/>
        <v>55</v>
      </c>
      <c r="J330" s="33">
        <f t="shared" si="86"/>
        <v>58</v>
      </c>
    </row>
    <row r="331" spans="1:10" x14ac:dyDescent="0.2">
      <c r="A331" s="52" t="s">
        <v>82</v>
      </c>
      <c r="B331" s="25">
        <v>113</v>
      </c>
      <c r="C331" s="44">
        <f t="shared" si="77"/>
        <v>2.8702057404114809</v>
      </c>
      <c r="D331" s="25">
        <v>45</v>
      </c>
      <c r="E331" s="25">
        <v>68</v>
      </c>
      <c r="F331" s="69">
        <v>107</v>
      </c>
      <c r="G331" s="70" t="s">
        <v>27</v>
      </c>
      <c r="H331" s="69">
        <v>6</v>
      </c>
      <c r="I331" s="25">
        <v>55</v>
      </c>
      <c r="J331" s="26">
        <f>(B331-I331)</f>
        <v>58</v>
      </c>
    </row>
    <row r="332" spans="1:10" ht="10.5" customHeight="1" x14ac:dyDescent="0.2">
      <c r="A332" s="49"/>
      <c r="B332" s="85"/>
      <c r="C332" s="85"/>
      <c r="D332" s="85"/>
      <c r="E332" s="85"/>
      <c r="F332" s="85"/>
      <c r="G332" s="85"/>
      <c r="H332" s="85"/>
      <c r="I332" s="85"/>
      <c r="J332" s="85"/>
    </row>
    <row r="333" spans="1:10" x14ac:dyDescent="0.2">
      <c r="A333" s="71"/>
      <c r="B333" s="49"/>
      <c r="C333" s="49"/>
      <c r="D333" s="49"/>
      <c r="E333" s="49"/>
      <c r="F333" s="49"/>
      <c r="G333" s="49"/>
      <c r="H333" s="49"/>
      <c r="I333" s="49"/>
      <c r="J333" s="49"/>
    </row>
    <row r="334" spans="1:10" x14ac:dyDescent="0.2">
      <c r="A334" s="2"/>
      <c r="B334" s="49"/>
      <c r="C334" s="49"/>
      <c r="D334" s="49"/>
      <c r="E334" s="49"/>
      <c r="F334" s="49"/>
      <c r="G334" s="49"/>
      <c r="H334" s="49"/>
      <c r="I334" s="49"/>
      <c r="J334" s="49"/>
    </row>
    <row r="335" spans="1:10" x14ac:dyDescent="0.2">
      <c r="A335" s="2"/>
      <c r="B335" s="49"/>
      <c r="C335" s="49"/>
      <c r="D335" s="49"/>
      <c r="E335" s="49"/>
      <c r="F335" s="49"/>
      <c r="G335" s="49"/>
      <c r="H335" s="49"/>
      <c r="I335" s="49"/>
      <c r="J335" s="49"/>
    </row>
    <row r="336" spans="1:10" x14ac:dyDescent="0.2">
      <c r="A336" s="2"/>
      <c r="B336" s="49"/>
      <c r="C336" s="49"/>
      <c r="D336" s="49"/>
      <c r="E336" s="49"/>
      <c r="F336" s="49"/>
      <c r="G336" s="49"/>
      <c r="H336" s="49"/>
      <c r="I336" s="49"/>
      <c r="J336" s="49"/>
    </row>
    <row r="337" spans="1:10" x14ac:dyDescent="0.2">
      <c r="A337" s="2"/>
      <c r="B337" s="49"/>
      <c r="C337" s="49"/>
      <c r="D337" s="49"/>
      <c r="E337" s="49"/>
      <c r="F337" s="49"/>
      <c r="G337" s="49"/>
      <c r="H337" s="49"/>
      <c r="I337" s="49"/>
      <c r="J337" s="49"/>
    </row>
    <row r="338" spans="1:10" x14ac:dyDescent="0.2">
      <c r="A338" s="2"/>
      <c r="B338" s="49"/>
      <c r="C338" s="49"/>
      <c r="D338" s="49"/>
      <c r="E338" s="49"/>
      <c r="F338" s="49"/>
      <c r="G338" s="49"/>
      <c r="H338" s="49"/>
      <c r="I338" s="49"/>
      <c r="J338" s="49"/>
    </row>
    <row r="339" spans="1:10" x14ac:dyDescent="0.2">
      <c r="A339" s="2"/>
      <c r="B339" s="49"/>
      <c r="C339" s="49"/>
      <c r="D339" s="49"/>
      <c r="E339" s="49"/>
      <c r="F339" s="49"/>
      <c r="G339" s="49"/>
      <c r="H339" s="49"/>
      <c r="I339" s="49"/>
      <c r="J339" s="49"/>
    </row>
    <row r="340" spans="1:10" x14ac:dyDescent="0.2">
      <c r="A340" s="2"/>
      <c r="B340" s="49"/>
      <c r="C340" s="49"/>
      <c r="D340" s="49"/>
      <c r="E340" s="49"/>
      <c r="F340" s="49"/>
      <c r="G340" s="49"/>
      <c r="H340" s="49"/>
      <c r="I340" s="49"/>
      <c r="J340" s="49"/>
    </row>
    <row r="341" spans="1:10" x14ac:dyDescent="0.2">
      <c r="A341" s="2"/>
      <c r="B341" s="49"/>
      <c r="C341" s="49"/>
      <c r="D341" s="49"/>
      <c r="E341" s="49"/>
      <c r="F341" s="49"/>
      <c r="G341" s="49"/>
      <c r="H341" s="49"/>
      <c r="I341" s="49"/>
      <c r="J341" s="49"/>
    </row>
    <row r="342" spans="1:10" x14ac:dyDescent="0.2">
      <c r="A342" s="2"/>
      <c r="B342" s="49"/>
      <c r="C342" s="49"/>
      <c r="D342" s="49"/>
      <c r="E342" s="49"/>
      <c r="F342" s="49"/>
      <c r="G342" s="49"/>
      <c r="H342" s="49"/>
      <c r="I342" s="49"/>
      <c r="J342" s="49"/>
    </row>
    <row r="343" spans="1:10" x14ac:dyDescent="0.2">
      <c r="A343" s="2"/>
      <c r="B343" s="49"/>
      <c r="C343" s="49"/>
      <c r="D343" s="49"/>
      <c r="E343" s="49"/>
      <c r="F343" s="49"/>
      <c r="G343" s="49"/>
      <c r="H343" s="49"/>
      <c r="I343" s="49"/>
      <c r="J343" s="49"/>
    </row>
    <row r="344" spans="1:10" x14ac:dyDescent="0.2">
      <c r="A344" s="2"/>
      <c r="B344" s="49"/>
      <c r="C344" s="49"/>
      <c r="D344" s="49"/>
      <c r="E344" s="49"/>
      <c r="F344" s="49"/>
      <c r="G344" s="49"/>
      <c r="H344" s="49"/>
      <c r="I344" s="49"/>
      <c r="J344" s="49"/>
    </row>
    <row r="345" spans="1:10" x14ac:dyDescent="0.2">
      <c r="A345" s="2"/>
      <c r="B345" s="49"/>
      <c r="C345" s="49"/>
      <c r="D345" s="49"/>
      <c r="E345" s="49"/>
      <c r="F345" s="49"/>
      <c r="G345" s="49"/>
      <c r="H345" s="49"/>
      <c r="I345" s="49"/>
      <c r="J345" s="49"/>
    </row>
    <row r="346" spans="1:10" x14ac:dyDescent="0.2">
      <c r="A346" s="2"/>
      <c r="B346" s="49"/>
      <c r="C346" s="49"/>
      <c r="D346" s="49"/>
      <c r="E346" s="49"/>
      <c r="F346" s="49"/>
      <c r="G346" s="49"/>
      <c r="H346" s="49"/>
      <c r="I346" s="49"/>
      <c r="J346" s="49"/>
    </row>
    <row r="347" spans="1:10" x14ac:dyDescent="0.2">
      <c r="A347" s="2"/>
      <c r="B347" s="49"/>
      <c r="C347" s="49"/>
      <c r="D347" s="49"/>
      <c r="E347" s="49"/>
      <c r="F347" s="49"/>
      <c r="G347" s="49"/>
      <c r="H347" s="49"/>
      <c r="I347" s="49"/>
      <c r="J347" s="49"/>
    </row>
    <row r="348" spans="1:10" x14ac:dyDescent="0.2">
      <c r="A348" s="2"/>
      <c r="B348" s="49"/>
      <c r="C348" s="49"/>
      <c r="D348" s="49"/>
      <c r="E348" s="49"/>
      <c r="F348" s="49"/>
      <c r="G348" s="49"/>
      <c r="H348" s="49"/>
      <c r="I348" s="49"/>
      <c r="J348" s="49"/>
    </row>
    <row r="349" spans="1:10" x14ac:dyDescent="0.2">
      <c r="A349" s="2"/>
      <c r="B349" s="49"/>
      <c r="C349" s="49"/>
      <c r="D349" s="49"/>
      <c r="E349" s="49"/>
      <c r="F349" s="49"/>
      <c r="G349" s="49"/>
      <c r="H349" s="49"/>
      <c r="I349" s="49"/>
      <c r="J349" s="49"/>
    </row>
    <row r="350" spans="1:10" x14ac:dyDescent="0.2">
      <c r="A350" s="2"/>
      <c r="B350" s="49"/>
      <c r="C350" s="49"/>
      <c r="D350" s="49"/>
      <c r="E350" s="49"/>
      <c r="F350" s="49"/>
      <c r="G350" s="49"/>
      <c r="H350" s="49"/>
      <c r="I350" s="49"/>
      <c r="J350" s="49"/>
    </row>
    <row r="351" spans="1:10" x14ac:dyDescent="0.2">
      <c r="A351" s="2"/>
      <c r="B351" s="49"/>
      <c r="C351" s="49"/>
      <c r="D351" s="49"/>
      <c r="E351" s="49"/>
      <c r="F351" s="49"/>
      <c r="G351" s="49"/>
      <c r="H351" s="49"/>
      <c r="I351" s="49"/>
      <c r="J351" s="49"/>
    </row>
    <row r="352" spans="1:10" x14ac:dyDescent="0.2">
      <c r="A352" s="2"/>
      <c r="B352" s="49"/>
      <c r="C352" s="49"/>
      <c r="D352" s="49"/>
      <c r="E352" s="49"/>
      <c r="F352" s="49"/>
      <c r="G352" s="49"/>
      <c r="H352" s="49"/>
      <c r="I352" s="49"/>
      <c r="J352" s="49"/>
    </row>
    <row r="353" spans="1:10" x14ac:dyDescent="0.2">
      <c r="A353" s="2"/>
      <c r="B353" s="49"/>
      <c r="C353" s="49"/>
      <c r="D353" s="49"/>
      <c r="E353" s="49"/>
      <c r="F353" s="49"/>
      <c r="G353" s="49"/>
      <c r="H353" s="49"/>
      <c r="I353" s="49"/>
      <c r="J353" s="49"/>
    </row>
    <row r="354" spans="1:10" x14ac:dyDescent="0.2">
      <c r="A354" s="2"/>
      <c r="B354" s="49"/>
      <c r="C354" s="49"/>
      <c r="D354" s="49"/>
      <c r="E354" s="49"/>
      <c r="F354" s="49"/>
      <c r="G354" s="49"/>
      <c r="H354" s="49"/>
      <c r="I354" s="49"/>
      <c r="J354" s="49"/>
    </row>
    <row r="355" spans="1:10" x14ac:dyDescent="0.2">
      <c r="A355" s="2"/>
      <c r="B355" s="49"/>
      <c r="C355" s="49"/>
      <c r="D355" s="49"/>
      <c r="E355" s="49"/>
      <c r="F355" s="49"/>
      <c r="G355" s="49"/>
      <c r="H355" s="49"/>
      <c r="I355" s="49"/>
      <c r="J355" s="49"/>
    </row>
    <row r="356" spans="1:10" x14ac:dyDescent="0.2">
      <c r="A356" s="2"/>
      <c r="B356" s="49"/>
      <c r="C356" s="49"/>
      <c r="D356" s="49"/>
      <c r="E356" s="49"/>
      <c r="F356" s="49"/>
      <c r="G356" s="49"/>
      <c r="H356" s="49"/>
      <c r="I356" s="49"/>
      <c r="J356" s="49"/>
    </row>
    <row r="357" spans="1:10" x14ac:dyDescent="0.2">
      <c r="A357" s="2"/>
      <c r="B357" s="49"/>
      <c r="C357" s="49"/>
      <c r="D357" s="49"/>
      <c r="E357" s="49"/>
      <c r="F357" s="49"/>
      <c r="G357" s="49"/>
      <c r="H357" s="49"/>
      <c r="I357" s="49"/>
      <c r="J357" s="49"/>
    </row>
    <row r="358" spans="1:10" x14ac:dyDescent="0.2">
      <c r="A358" s="2"/>
      <c r="B358" s="49"/>
      <c r="C358" s="49"/>
      <c r="D358" s="49"/>
      <c r="E358" s="49"/>
      <c r="F358" s="49"/>
      <c r="G358" s="49"/>
      <c r="H358" s="49"/>
      <c r="I358" s="49"/>
      <c r="J358" s="49"/>
    </row>
    <row r="359" spans="1:10" x14ac:dyDescent="0.2">
      <c r="A359" s="2"/>
      <c r="B359" s="49"/>
      <c r="C359" s="49"/>
      <c r="D359" s="49"/>
      <c r="E359" s="49"/>
      <c r="F359" s="49"/>
      <c r="G359" s="49"/>
      <c r="H359" s="49"/>
      <c r="I359" s="49"/>
      <c r="J359" s="49"/>
    </row>
    <row r="360" spans="1:10" x14ac:dyDescent="0.2">
      <c r="A360" s="2"/>
      <c r="B360" s="49"/>
      <c r="C360" s="49"/>
      <c r="D360" s="49"/>
      <c r="E360" s="49"/>
      <c r="F360" s="49"/>
      <c r="G360" s="49"/>
      <c r="H360" s="49"/>
      <c r="I360" s="49"/>
      <c r="J360" s="49"/>
    </row>
    <row r="361" spans="1:10" x14ac:dyDescent="0.2">
      <c r="A361" s="2"/>
      <c r="B361" s="49"/>
      <c r="C361" s="49"/>
      <c r="D361" s="49"/>
      <c r="E361" s="49"/>
      <c r="F361" s="49"/>
      <c r="G361" s="49"/>
      <c r="H361" s="49"/>
      <c r="I361" s="49"/>
      <c r="J361" s="49"/>
    </row>
    <row r="362" spans="1:10" x14ac:dyDescent="0.2">
      <c r="A362" s="2"/>
      <c r="B362" s="49"/>
      <c r="C362" s="49"/>
      <c r="D362" s="49"/>
      <c r="E362" s="49"/>
      <c r="F362" s="49"/>
      <c r="G362" s="49"/>
      <c r="H362" s="49"/>
      <c r="I362" s="49"/>
      <c r="J362" s="49"/>
    </row>
    <row r="363" spans="1:10" x14ac:dyDescent="0.2">
      <c r="A363" s="2"/>
      <c r="B363" s="49"/>
      <c r="C363" s="49"/>
      <c r="D363" s="49"/>
      <c r="E363" s="49"/>
      <c r="F363" s="49"/>
      <c r="G363" s="49"/>
      <c r="H363" s="49"/>
      <c r="I363" s="49"/>
      <c r="J363" s="49"/>
    </row>
    <row r="364" spans="1:10" x14ac:dyDescent="0.2">
      <c r="A364" s="2"/>
      <c r="B364" s="49"/>
      <c r="C364" s="49"/>
      <c r="D364" s="49"/>
      <c r="E364" s="49"/>
      <c r="F364" s="49"/>
      <c r="G364" s="49"/>
      <c r="H364" s="49"/>
      <c r="I364" s="49"/>
      <c r="J364" s="49"/>
    </row>
    <row r="365" spans="1:10" x14ac:dyDescent="0.2">
      <c r="A365" s="2"/>
      <c r="B365" s="49"/>
      <c r="C365" s="49"/>
      <c r="D365" s="49"/>
      <c r="E365" s="49"/>
      <c r="F365" s="49"/>
      <c r="G365" s="49"/>
      <c r="H365" s="49"/>
      <c r="I365" s="49"/>
      <c r="J365" s="49"/>
    </row>
    <row r="366" spans="1:10" x14ac:dyDescent="0.2">
      <c r="A366" s="2"/>
      <c r="B366" s="49"/>
      <c r="C366" s="49"/>
      <c r="D366" s="49"/>
      <c r="E366" s="49"/>
      <c r="F366" s="49"/>
      <c r="G366" s="49"/>
      <c r="H366" s="49"/>
      <c r="I366" s="49"/>
      <c r="J366" s="49"/>
    </row>
    <row r="367" spans="1:10" x14ac:dyDescent="0.2">
      <c r="A367" s="2"/>
      <c r="B367" s="49"/>
      <c r="C367" s="49"/>
      <c r="D367" s="49"/>
      <c r="E367" s="49"/>
      <c r="F367" s="49"/>
      <c r="G367" s="49"/>
      <c r="H367" s="49"/>
      <c r="I367" s="49"/>
      <c r="J367" s="49"/>
    </row>
    <row r="368" spans="1:10" x14ac:dyDescent="0.2">
      <c r="A368" s="2"/>
      <c r="B368" s="49"/>
      <c r="C368" s="49"/>
      <c r="D368" s="49"/>
      <c r="E368" s="49"/>
      <c r="F368" s="49"/>
      <c r="G368" s="49"/>
      <c r="H368" s="49"/>
      <c r="I368" s="49"/>
      <c r="J368" s="49"/>
    </row>
    <row r="369" spans="1:10" x14ac:dyDescent="0.2">
      <c r="A369" s="2"/>
      <c r="B369" s="49"/>
      <c r="C369" s="49"/>
      <c r="D369" s="49"/>
      <c r="E369" s="49"/>
      <c r="F369" s="49"/>
      <c r="G369" s="49"/>
      <c r="H369" s="49"/>
      <c r="I369" s="49"/>
      <c r="J369" s="49"/>
    </row>
    <row r="370" spans="1:10" x14ac:dyDescent="0.2">
      <c r="A370" s="2"/>
      <c r="B370" s="49"/>
      <c r="C370" s="49"/>
      <c r="D370" s="49"/>
      <c r="E370" s="49"/>
      <c r="F370" s="49"/>
      <c r="G370" s="49"/>
      <c r="H370" s="49"/>
      <c r="I370" s="49"/>
      <c r="J370" s="49"/>
    </row>
    <row r="371" spans="1:10" x14ac:dyDescent="0.2">
      <c r="A371" s="2"/>
      <c r="B371" s="49"/>
      <c r="C371" s="49"/>
      <c r="D371" s="49"/>
      <c r="E371" s="49"/>
      <c r="F371" s="49"/>
      <c r="G371" s="49"/>
      <c r="H371" s="49"/>
      <c r="I371" s="49"/>
      <c r="J371" s="49"/>
    </row>
    <row r="372" spans="1:10" x14ac:dyDescent="0.2">
      <c r="A372" s="2"/>
      <c r="B372" s="49"/>
      <c r="C372" s="49"/>
      <c r="D372" s="49"/>
      <c r="E372" s="49"/>
      <c r="F372" s="49"/>
      <c r="G372" s="49"/>
      <c r="H372" s="49"/>
      <c r="I372" s="49"/>
      <c r="J372" s="49"/>
    </row>
    <row r="373" spans="1:10" x14ac:dyDescent="0.2">
      <c r="A373" s="2"/>
      <c r="B373" s="49"/>
      <c r="C373" s="49"/>
      <c r="D373" s="49"/>
      <c r="E373" s="49"/>
      <c r="F373" s="49"/>
      <c r="G373" s="49"/>
      <c r="H373" s="49"/>
      <c r="I373" s="49"/>
      <c r="J373" s="49"/>
    </row>
    <row r="374" spans="1:10" x14ac:dyDescent="0.2">
      <c r="A374" s="2"/>
      <c r="B374" s="49"/>
      <c r="C374" s="49"/>
      <c r="D374" s="49"/>
      <c r="E374" s="49"/>
      <c r="F374" s="49"/>
      <c r="G374" s="49"/>
      <c r="H374" s="49"/>
      <c r="I374" s="49"/>
      <c r="J374" s="49"/>
    </row>
    <row r="375" spans="1:10" x14ac:dyDescent="0.2">
      <c r="A375" s="2"/>
      <c r="B375" s="49"/>
      <c r="C375" s="49"/>
      <c r="D375" s="49"/>
      <c r="E375" s="49"/>
      <c r="F375" s="49"/>
      <c r="G375" s="49"/>
      <c r="H375" s="49"/>
      <c r="I375" s="49"/>
      <c r="J375" s="49"/>
    </row>
    <row r="376" spans="1:10" x14ac:dyDescent="0.2">
      <c r="A376" s="2"/>
      <c r="B376" s="49"/>
      <c r="C376" s="49"/>
      <c r="D376" s="49"/>
      <c r="E376" s="49"/>
      <c r="F376" s="49"/>
      <c r="G376" s="49"/>
      <c r="H376" s="49"/>
      <c r="I376" s="49"/>
      <c r="J376" s="49"/>
    </row>
    <row r="377" spans="1:10" x14ac:dyDescent="0.2">
      <c r="A377" s="2"/>
      <c r="B377" s="49"/>
      <c r="C377" s="49"/>
      <c r="D377" s="49"/>
      <c r="E377" s="49"/>
      <c r="F377" s="49"/>
      <c r="G377" s="49"/>
      <c r="H377" s="49"/>
      <c r="I377" s="49"/>
      <c r="J377" s="49"/>
    </row>
    <row r="378" spans="1:10" x14ac:dyDescent="0.2">
      <c r="A378" s="2"/>
      <c r="B378" s="49"/>
      <c r="C378" s="49"/>
      <c r="D378" s="49"/>
      <c r="E378" s="49"/>
      <c r="F378" s="49"/>
      <c r="G378" s="49"/>
      <c r="H378" s="49"/>
      <c r="I378" s="49"/>
      <c r="J378" s="49"/>
    </row>
    <row r="379" spans="1:10" ht="15.75" x14ac:dyDescent="0.25">
      <c r="A379" s="88" t="s">
        <v>103</v>
      </c>
      <c r="B379" s="88"/>
      <c r="C379" s="88"/>
      <c r="D379" s="88"/>
      <c r="E379" s="88"/>
      <c r="F379" s="88"/>
      <c r="G379" s="88"/>
      <c r="H379" s="88"/>
      <c r="I379" s="88"/>
      <c r="J379" s="88"/>
    </row>
    <row r="380" spans="1:10" ht="15.75" x14ac:dyDescent="0.25">
      <c r="A380" s="88" t="s">
        <v>105</v>
      </c>
      <c r="B380" s="88"/>
      <c r="C380" s="88"/>
      <c r="D380" s="88"/>
      <c r="E380" s="88"/>
      <c r="F380" s="88"/>
      <c r="G380" s="88"/>
      <c r="H380" s="88"/>
      <c r="I380" s="88"/>
      <c r="J380" s="88"/>
    </row>
    <row r="381" spans="1:10" ht="15.75" x14ac:dyDescent="0.25">
      <c r="A381" s="87" t="s">
        <v>64</v>
      </c>
      <c r="B381" s="87"/>
      <c r="C381" s="87"/>
      <c r="D381" s="87"/>
      <c r="E381" s="87"/>
      <c r="F381" s="87"/>
      <c r="G381" s="87"/>
      <c r="H381" s="87"/>
      <c r="I381" s="87"/>
      <c r="J381" s="87"/>
    </row>
    <row r="382" spans="1:10" ht="15.75" thickBo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 ht="15.75" thickTop="1" x14ac:dyDescent="0.2">
      <c r="A383" s="63"/>
      <c r="B383" s="22"/>
      <c r="C383" s="64"/>
      <c r="D383" s="22"/>
      <c r="E383" s="64"/>
      <c r="F383" s="22"/>
      <c r="G383" s="64"/>
      <c r="H383" s="64"/>
      <c r="I383" s="23"/>
      <c r="J383" s="24"/>
    </row>
    <row r="384" spans="1:10" ht="15.75" x14ac:dyDescent="0.25">
      <c r="A384" s="48"/>
      <c r="B384" s="18" t="s">
        <v>1</v>
      </c>
      <c r="C384" s="19"/>
      <c r="D384" s="18" t="s">
        <v>13</v>
      </c>
      <c r="E384" s="19"/>
      <c r="F384" s="20" t="s">
        <v>2</v>
      </c>
      <c r="G384" s="21"/>
      <c r="H384" s="21"/>
      <c r="I384" s="9" t="s">
        <v>85</v>
      </c>
      <c r="J384" s="10"/>
    </row>
    <row r="385" spans="1:10" ht="15.75" x14ac:dyDescent="0.25">
      <c r="A385" s="11" t="s">
        <v>84</v>
      </c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1:10" ht="15.75" x14ac:dyDescent="0.25">
      <c r="A386" s="61"/>
      <c r="B386" s="14" t="s">
        <v>17</v>
      </c>
      <c r="C386" s="14" t="s">
        <v>18</v>
      </c>
      <c r="D386" s="18" t="s">
        <v>19</v>
      </c>
      <c r="E386" s="18" t="s">
        <v>20</v>
      </c>
      <c r="F386" s="18" t="s">
        <v>21</v>
      </c>
      <c r="G386" s="18" t="s">
        <v>22</v>
      </c>
      <c r="H386" s="18" t="s">
        <v>5</v>
      </c>
      <c r="I386" s="15" t="s">
        <v>86</v>
      </c>
      <c r="J386" s="15"/>
    </row>
    <row r="387" spans="1:10" ht="15.75" x14ac:dyDescent="0.25">
      <c r="A387" s="38"/>
      <c r="B387" s="16"/>
      <c r="C387" s="39"/>
      <c r="D387" s="16"/>
      <c r="E387" s="16"/>
      <c r="F387" s="16"/>
      <c r="G387" s="16"/>
      <c r="H387" s="16"/>
      <c r="I387" s="17" t="s">
        <v>87</v>
      </c>
      <c r="J387" s="9" t="s">
        <v>88</v>
      </c>
    </row>
    <row r="388" spans="1:10" x14ac:dyDescent="0.2">
      <c r="A388" s="49"/>
      <c r="B388" s="67"/>
      <c r="C388" s="67"/>
      <c r="D388" s="67"/>
      <c r="E388" s="67"/>
      <c r="F388" s="67"/>
      <c r="G388" s="67"/>
      <c r="H388" s="67"/>
      <c r="I388" s="67"/>
      <c r="J388" s="68"/>
    </row>
    <row r="389" spans="1:10" ht="15.75" x14ac:dyDescent="0.25">
      <c r="A389" s="3" t="s">
        <v>63</v>
      </c>
      <c r="B389" s="29">
        <f>B391+B405+B411+B417+B425</f>
        <v>1170</v>
      </c>
      <c r="C389" s="42">
        <f t="shared" ref="C389:C437" si="87">(B389/$B$10)*100</f>
        <v>29.718059436118871</v>
      </c>
      <c r="D389" s="29">
        <f t="shared" ref="D389:J389" si="88">D391+D405+D411+D417+D425</f>
        <v>551</v>
      </c>
      <c r="E389" s="29">
        <f>E391+E411+E417+E425</f>
        <v>619</v>
      </c>
      <c r="F389" s="29">
        <f t="shared" si="88"/>
        <v>1160</v>
      </c>
      <c r="G389" s="84" t="s">
        <v>27</v>
      </c>
      <c r="H389" s="29">
        <f>H411+H417+H425+H391</f>
        <v>10</v>
      </c>
      <c r="I389" s="29">
        <f>I411+I417+I425</f>
        <v>442</v>
      </c>
      <c r="J389" s="30">
        <f t="shared" si="88"/>
        <v>728</v>
      </c>
    </row>
    <row r="390" spans="1:10" ht="15.75" x14ac:dyDescent="0.25">
      <c r="A390" s="3"/>
      <c r="B390" s="34"/>
      <c r="C390" s="44"/>
      <c r="D390" s="34"/>
      <c r="E390" s="34"/>
      <c r="F390" s="34"/>
      <c r="G390" s="34"/>
      <c r="H390" s="34"/>
      <c r="I390" s="34"/>
      <c r="J390" s="35"/>
    </row>
    <row r="391" spans="1:10" ht="15.75" x14ac:dyDescent="0.25">
      <c r="A391" s="50" t="s">
        <v>47</v>
      </c>
      <c r="B391" s="31">
        <f>B393+B397+B401</f>
        <v>37</v>
      </c>
      <c r="C391" s="42">
        <f t="shared" si="87"/>
        <v>0.93980187960375927</v>
      </c>
      <c r="D391" s="31">
        <f t="shared" ref="D391:J391" si="89">D393+D397+D401</f>
        <v>4</v>
      </c>
      <c r="E391" s="31">
        <f t="shared" si="89"/>
        <v>33</v>
      </c>
      <c r="F391" s="31">
        <f t="shared" si="89"/>
        <v>36</v>
      </c>
      <c r="G391" s="32" t="s">
        <v>27</v>
      </c>
      <c r="H391" s="31">
        <f>H401</f>
        <v>1</v>
      </c>
      <c r="I391" s="32" t="s">
        <v>27</v>
      </c>
      <c r="J391" s="33">
        <f t="shared" si="89"/>
        <v>37</v>
      </c>
    </row>
    <row r="392" spans="1:10" x14ac:dyDescent="0.2">
      <c r="A392" s="50"/>
      <c r="B392" s="34"/>
      <c r="C392" s="44"/>
      <c r="D392" s="34"/>
      <c r="E392" s="34"/>
      <c r="F392" s="34"/>
      <c r="G392" s="34"/>
      <c r="H392" s="34"/>
      <c r="I392" s="34"/>
      <c r="J392" s="35"/>
    </row>
    <row r="393" spans="1:10" ht="15.75" x14ac:dyDescent="0.25">
      <c r="A393" s="4" t="s">
        <v>23</v>
      </c>
      <c r="B393" s="31">
        <f>B394</f>
        <v>4</v>
      </c>
      <c r="C393" s="42">
        <f t="shared" si="87"/>
        <v>0.10160020320040639</v>
      </c>
      <c r="D393" s="31">
        <f t="shared" ref="D393:J393" si="90">D394</f>
        <v>2</v>
      </c>
      <c r="E393" s="31">
        <f t="shared" si="90"/>
        <v>2</v>
      </c>
      <c r="F393" s="31">
        <f t="shared" si="90"/>
        <v>4</v>
      </c>
      <c r="G393" s="32" t="str">
        <f t="shared" si="90"/>
        <v>-</v>
      </c>
      <c r="H393" s="32" t="str">
        <f t="shared" si="90"/>
        <v>-</v>
      </c>
      <c r="I393" s="32" t="str">
        <f t="shared" si="90"/>
        <v>-</v>
      </c>
      <c r="J393" s="33">
        <f t="shared" si="90"/>
        <v>4</v>
      </c>
    </row>
    <row r="394" spans="1:10" ht="15.75" x14ac:dyDescent="0.25">
      <c r="A394" s="54" t="s">
        <v>83</v>
      </c>
      <c r="B394" s="31">
        <f>B395</f>
        <v>4</v>
      </c>
      <c r="C394" s="42">
        <f t="shared" si="87"/>
        <v>0.10160020320040639</v>
      </c>
      <c r="D394" s="31">
        <f t="shared" ref="D394:J394" si="91">D395</f>
        <v>2</v>
      </c>
      <c r="E394" s="31">
        <f t="shared" si="91"/>
        <v>2</v>
      </c>
      <c r="F394" s="31">
        <f t="shared" si="91"/>
        <v>4</v>
      </c>
      <c r="G394" s="32" t="str">
        <f t="shared" si="91"/>
        <v>-</v>
      </c>
      <c r="H394" s="32" t="str">
        <f t="shared" si="91"/>
        <v>-</v>
      </c>
      <c r="I394" s="32" t="str">
        <f t="shared" si="91"/>
        <v>-</v>
      </c>
      <c r="J394" s="33">
        <f t="shared" si="91"/>
        <v>4</v>
      </c>
    </row>
    <row r="395" spans="1:10" x14ac:dyDescent="0.2">
      <c r="A395" s="65" t="s">
        <v>112</v>
      </c>
      <c r="B395" s="25">
        <v>4</v>
      </c>
      <c r="C395" s="44">
        <f t="shared" si="87"/>
        <v>0.10160020320040639</v>
      </c>
      <c r="D395" s="25">
        <v>2</v>
      </c>
      <c r="E395" s="25">
        <v>2</v>
      </c>
      <c r="F395" s="69">
        <v>4</v>
      </c>
      <c r="G395" s="70" t="s">
        <v>27</v>
      </c>
      <c r="H395" s="70" t="s">
        <v>27</v>
      </c>
      <c r="I395" s="70" t="s">
        <v>27</v>
      </c>
      <c r="J395" s="26">
        <f>(B395)</f>
        <v>4</v>
      </c>
    </row>
    <row r="396" spans="1:10" x14ac:dyDescent="0.2">
      <c r="A396" s="62"/>
      <c r="B396" s="34"/>
      <c r="C396" s="44"/>
      <c r="D396" s="34"/>
      <c r="E396" s="34"/>
      <c r="F396" s="34"/>
      <c r="G396" s="34"/>
      <c r="H396" s="34"/>
      <c r="I396" s="34"/>
      <c r="J396" s="35"/>
    </row>
    <row r="397" spans="1:10" ht="15.75" x14ac:dyDescent="0.25">
      <c r="A397" s="56" t="s">
        <v>6</v>
      </c>
      <c r="B397" s="31">
        <f>B398</f>
        <v>10</v>
      </c>
      <c r="C397" s="42">
        <f t="shared" si="87"/>
        <v>0.25400050800101603</v>
      </c>
      <c r="D397" s="31">
        <f t="shared" ref="D397:J397" si="92">D398</f>
        <v>1</v>
      </c>
      <c r="E397" s="31">
        <f t="shared" si="92"/>
        <v>9</v>
      </c>
      <c r="F397" s="31">
        <f t="shared" si="92"/>
        <v>10</v>
      </c>
      <c r="G397" s="32" t="str">
        <f t="shared" si="92"/>
        <v>-</v>
      </c>
      <c r="H397" s="32" t="str">
        <f t="shared" si="92"/>
        <v>-</v>
      </c>
      <c r="I397" s="32" t="str">
        <f t="shared" si="92"/>
        <v>-</v>
      </c>
      <c r="J397" s="33">
        <f t="shared" si="92"/>
        <v>10</v>
      </c>
    </row>
    <row r="398" spans="1:10" ht="15.75" x14ac:dyDescent="0.25">
      <c r="A398" s="54" t="s">
        <v>67</v>
      </c>
      <c r="B398" s="31">
        <f>B399</f>
        <v>10</v>
      </c>
      <c r="C398" s="42">
        <f t="shared" si="87"/>
        <v>0.25400050800101603</v>
      </c>
      <c r="D398" s="31">
        <f t="shared" ref="D398:J398" si="93">D399</f>
        <v>1</v>
      </c>
      <c r="E398" s="31">
        <f t="shared" si="93"/>
        <v>9</v>
      </c>
      <c r="F398" s="31">
        <f t="shared" si="93"/>
        <v>10</v>
      </c>
      <c r="G398" s="32" t="str">
        <f t="shared" si="93"/>
        <v>-</v>
      </c>
      <c r="H398" s="32" t="str">
        <f t="shared" si="93"/>
        <v>-</v>
      </c>
      <c r="I398" s="32" t="str">
        <f t="shared" si="93"/>
        <v>-</v>
      </c>
      <c r="J398" s="33">
        <f t="shared" si="93"/>
        <v>10</v>
      </c>
    </row>
    <row r="399" spans="1:10" x14ac:dyDescent="0.2">
      <c r="A399" s="57" t="s">
        <v>68</v>
      </c>
      <c r="B399" s="25">
        <v>10</v>
      </c>
      <c r="C399" s="44">
        <f t="shared" si="87"/>
        <v>0.25400050800101603</v>
      </c>
      <c r="D399" s="25">
        <v>1</v>
      </c>
      <c r="E399" s="25">
        <v>9</v>
      </c>
      <c r="F399" s="69">
        <v>10</v>
      </c>
      <c r="G399" s="70" t="s">
        <v>27</v>
      </c>
      <c r="H399" s="70" t="s">
        <v>27</v>
      </c>
      <c r="I399" s="70" t="s">
        <v>27</v>
      </c>
      <c r="J399" s="26">
        <f>(B399)</f>
        <v>10</v>
      </c>
    </row>
    <row r="400" spans="1:10" x14ac:dyDescent="0.2">
      <c r="A400" s="62"/>
      <c r="B400" s="34"/>
      <c r="C400" s="44"/>
      <c r="D400" s="34"/>
      <c r="E400" s="34"/>
      <c r="F400" s="34"/>
      <c r="G400" s="34"/>
      <c r="H400" s="34"/>
      <c r="I400" s="34"/>
      <c r="J400" s="35"/>
    </row>
    <row r="401" spans="1:10" ht="15.75" x14ac:dyDescent="0.25">
      <c r="A401" s="4" t="s">
        <v>10</v>
      </c>
      <c r="B401" s="31">
        <f>B402</f>
        <v>23</v>
      </c>
      <c r="C401" s="42">
        <f t="shared" si="87"/>
        <v>0.58420116840233682</v>
      </c>
      <c r="D401" s="31">
        <f t="shared" ref="D401:J401" si="94">D402</f>
        <v>1</v>
      </c>
      <c r="E401" s="31">
        <f t="shared" si="94"/>
        <v>22</v>
      </c>
      <c r="F401" s="31">
        <f t="shared" si="94"/>
        <v>22</v>
      </c>
      <c r="G401" s="32" t="str">
        <f t="shared" si="94"/>
        <v>-</v>
      </c>
      <c r="H401" s="31">
        <f t="shared" si="94"/>
        <v>1</v>
      </c>
      <c r="I401" s="32" t="str">
        <f t="shared" si="94"/>
        <v>-</v>
      </c>
      <c r="J401" s="33">
        <f t="shared" si="94"/>
        <v>23</v>
      </c>
    </row>
    <row r="402" spans="1:10" ht="15.75" x14ac:dyDescent="0.25">
      <c r="A402" s="54" t="s">
        <v>70</v>
      </c>
      <c r="B402" s="31">
        <f>B403</f>
        <v>23</v>
      </c>
      <c r="C402" s="42">
        <f t="shared" si="87"/>
        <v>0.58420116840233682</v>
      </c>
      <c r="D402" s="31">
        <f t="shared" ref="D402:J402" si="95">D403</f>
        <v>1</v>
      </c>
      <c r="E402" s="31">
        <f t="shared" si="95"/>
        <v>22</v>
      </c>
      <c r="F402" s="31">
        <f t="shared" si="95"/>
        <v>22</v>
      </c>
      <c r="G402" s="32" t="str">
        <f t="shared" si="95"/>
        <v>-</v>
      </c>
      <c r="H402" s="31">
        <f t="shared" si="95"/>
        <v>1</v>
      </c>
      <c r="I402" s="32" t="str">
        <f t="shared" si="95"/>
        <v>-</v>
      </c>
      <c r="J402" s="33">
        <f t="shared" si="95"/>
        <v>23</v>
      </c>
    </row>
    <row r="403" spans="1:10" x14ac:dyDescent="0.2">
      <c r="A403" s="52" t="s">
        <v>113</v>
      </c>
      <c r="B403" s="25">
        <v>23</v>
      </c>
      <c r="C403" s="44">
        <f t="shared" si="87"/>
        <v>0.58420116840233682</v>
      </c>
      <c r="D403" s="25">
        <v>1</v>
      </c>
      <c r="E403" s="25">
        <v>22</v>
      </c>
      <c r="F403" s="69">
        <v>22</v>
      </c>
      <c r="G403" s="70" t="s">
        <v>27</v>
      </c>
      <c r="H403" s="69">
        <v>1</v>
      </c>
      <c r="I403" s="70" t="s">
        <v>27</v>
      </c>
      <c r="J403" s="26">
        <f>(B403)</f>
        <v>23</v>
      </c>
    </row>
    <row r="404" spans="1:10" x14ac:dyDescent="0.2">
      <c r="A404" s="49"/>
      <c r="B404" s="34"/>
      <c r="C404" s="44"/>
      <c r="D404" s="34"/>
      <c r="E404" s="34"/>
      <c r="F404" s="34"/>
      <c r="G404" s="34"/>
      <c r="H404" s="34"/>
      <c r="I404" s="34"/>
      <c r="J404" s="35"/>
    </row>
    <row r="405" spans="1:10" ht="15.75" x14ac:dyDescent="0.25">
      <c r="A405" s="50" t="s">
        <v>91</v>
      </c>
      <c r="B405" s="31">
        <f>B407</f>
        <v>15</v>
      </c>
      <c r="C405" s="42">
        <f t="shared" si="87"/>
        <v>0.381000762001524</v>
      </c>
      <c r="D405" s="31">
        <f t="shared" ref="D405:J405" si="96">D407</f>
        <v>15</v>
      </c>
      <c r="E405" s="32" t="str">
        <f t="shared" si="96"/>
        <v>-</v>
      </c>
      <c r="F405" s="31">
        <f t="shared" si="96"/>
        <v>15</v>
      </c>
      <c r="G405" s="32" t="str">
        <f t="shared" si="96"/>
        <v>-</v>
      </c>
      <c r="H405" s="32" t="str">
        <f t="shared" si="96"/>
        <v>-</v>
      </c>
      <c r="I405" s="32" t="str">
        <f t="shared" si="96"/>
        <v>-</v>
      </c>
      <c r="J405" s="33">
        <f t="shared" si="96"/>
        <v>15</v>
      </c>
    </row>
    <row r="406" spans="1:10" x14ac:dyDescent="0.2">
      <c r="A406" s="50"/>
      <c r="B406" s="34"/>
      <c r="C406" s="44"/>
      <c r="D406" s="34"/>
      <c r="E406" s="36"/>
      <c r="F406" s="34"/>
      <c r="G406" s="36"/>
      <c r="H406" s="36"/>
      <c r="I406" s="36"/>
      <c r="J406" s="35"/>
    </row>
    <row r="407" spans="1:10" ht="15.75" x14ac:dyDescent="0.25">
      <c r="A407" s="4" t="s">
        <v>10</v>
      </c>
      <c r="B407" s="31">
        <f>B408</f>
        <v>15</v>
      </c>
      <c r="C407" s="42">
        <f t="shared" si="87"/>
        <v>0.381000762001524</v>
      </c>
      <c r="D407" s="31">
        <f t="shared" ref="D407:J407" si="97">D408</f>
        <v>15</v>
      </c>
      <c r="E407" s="32" t="str">
        <f t="shared" si="97"/>
        <v>-</v>
      </c>
      <c r="F407" s="31">
        <f t="shared" si="97"/>
        <v>15</v>
      </c>
      <c r="G407" s="32" t="str">
        <f t="shared" si="97"/>
        <v>-</v>
      </c>
      <c r="H407" s="32" t="str">
        <f t="shared" si="97"/>
        <v>-</v>
      </c>
      <c r="I407" s="32" t="str">
        <f t="shared" si="97"/>
        <v>-</v>
      </c>
      <c r="J407" s="33">
        <f t="shared" si="97"/>
        <v>15</v>
      </c>
    </row>
    <row r="408" spans="1:10" ht="15.75" x14ac:dyDescent="0.25">
      <c r="A408" s="54" t="s">
        <v>70</v>
      </c>
      <c r="B408" s="31">
        <f>B409</f>
        <v>15</v>
      </c>
      <c r="C408" s="42">
        <f t="shared" si="87"/>
        <v>0.381000762001524</v>
      </c>
      <c r="D408" s="31">
        <f t="shared" ref="D408:J408" si="98">D409</f>
        <v>15</v>
      </c>
      <c r="E408" s="32" t="str">
        <f t="shared" si="98"/>
        <v>-</v>
      </c>
      <c r="F408" s="31">
        <f t="shared" si="98"/>
        <v>15</v>
      </c>
      <c r="G408" s="32" t="str">
        <f t="shared" si="98"/>
        <v>-</v>
      </c>
      <c r="H408" s="32" t="str">
        <f t="shared" si="98"/>
        <v>-</v>
      </c>
      <c r="I408" s="32" t="str">
        <f t="shared" si="98"/>
        <v>-</v>
      </c>
      <c r="J408" s="33">
        <f t="shared" si="98"/>
        <v>15</v>
      </c>
    </row>
    <row r="409" spans="1:10" x14ac:dyDescent="0.2">
      <c r="A409" s="52" t="s">
        <v>114</v>
      </c>
      <c r="B409" s="25">
        <v>15</v>
      </c>
      <c r="C409" s="44">
        <f t="shared" si="87"/>
        <v>0.381000762001524</v>
      </c>
      <c r="D409" s="25">
        <v>15</v>
      </c>
      <c r="E409" s="27" t="s">
        <v>27</v>
      </c>
      <c r="F409" s="25">
        <v>15</v>
      </c>
      <c r="G409" s="27" t="s">
        <v>27</v>
      </c>
      <c r="H409" s="27" t="s">
        <v>27</v>
      </c>
      <c r="I409" s="27" t="s">
        <v>27</v>
      </c>
      <c r="J409" s="26">
        <f>(B409)</f>
        <v>15</v>
      </c>
    </row>
    <row r="410" spans="1:10" x14ac:dyDescent="0.2">
      <c r="A410" s="49"/>
      <c r="B410" s="34"/>
      <c r="C410" s="44"/>
      <c r="D410" s="34"/>
      <c r="E410" s="34"/>
      <c r="F410" s="34"/>
      <c r="G410" s="34"/>
      <c r="H410" s="34"/>
      <c r="I410" s="34"/>
      <c r="J410" s="35"/>
    </row>
    <row r="411" spans="1:10" ht="15.75" x14ac:dyDescent="0.25">
      <c r="A411" s="50" t="s">
        <v>40</v>
      </c>
      <c r="B411" s="31">
        <f>B413</f>
        <v>331</v>
      </c>
      <c r="C411" s="42">
        <f t="shared" si="87"/>
        <v>8.4074168148336295</v>
      </c>
      <c r="D411" s="31">
        <f t="shared" ref="D411:J411" si="99">D413</f>
        <v>171</v>
      </c>
      <c r="E411" s="31">
        <f t="shared" si="99"/>
        <v>160</v>
      </c>
      <c r="F411" s="31">
        <f t="shared" si="99"/>
        <v>329</v>
      </c>
      <c r="G411" s="32" t="str">
        <f t="shared" si="99"/>
        <v>-</v>
      </c>
      <c r="H411" s="31">
        <f t="shared" si="99"/>
        <v>2</v>
      </c>
      <c r="I411" s="31">
        <f t="shared" si="99"/>
        <v>166</v>
      </c>
      <c r="J411" s="33">
        <f t="shared" si="99"/>
        <v>165</v>
      </c>
    </row>
    <row r="412" spans="1:10" x14ac:dyDescent="0.2">
      <c r="A412" s="50"/>
      <c r="B412" s="34"/>
      <c r="C412" s="44"/>
      <c r="D412" s="34"/>
      <c r="E412" s="34"/>
      <c r="F412" s="34"/>
      <c r="G412" s="36"/>
      <c r="H412" s="34"/>
      <c r="I412" s="34"/>
      <c r="J412" s="35"/>
    </row>
    <row r="413" spans="1:10" ht="15.75" x14ac:dyDescent="0.25">
      <c r="A413" s="4" t="s">
        <v>56</v>
      </c>
      <c r="B413" s="31">
        <f>B414</f>
        <v>331</v>
      </c>
      <c r="C413" s="44">
        <f t="shared" si="87"/>
        <v>8.4074168148336295</v>
      </c>
      <c r="D413" s="31">
        <f t="shared" ref="D413:J413" si="100">D414</f>
        <v>171</v>
      </c>
      <c r="E413" s="31">
        <f t="shared" si="100"/>
        <v>160</v>
      </c>
      <c r="F413" s="31">
        <f t="shared" si="100"/>
        <v>329</v>
      </c>
      <c r="G413" s="32" t="str">
        <f t="shared" si="100"/>
        <v>-</v>
      </c>
      <c r="H413" s="31">
        <f t="shared" si="100"/>
        <v>2</v>
      </c>
      <c r="I413" s="31">
        <f t="shared" si="100"/>
        <v>166</v>
      </c>
      <c r="J413" s="33">
        <f t="shared" si="100"/>
        <v>165</v>
      </c>
    </row>
    <row r="414" spans="1:10" ht="15.75" x14ac:dyDescent="0.25">
      <c r="A414" s="54" t="s">
        <v>67</v>
      </c>
      <c r="B414" s="31">
        <f>B415</f>
        <v>331</v>
      </c>
      <c r="C414" s="44">
        <f t="shared" si="87"/>
        <v>8.4074168148336295</v>
      </c>
      <c r="D414" s="31">
        <f t="shared" ref="D414:J414" si="101">D415</f>
        <v>171</v>
      </c>
      <c r="E414" s="31">
        <f t="shared" si="101"/>
        <v>160</v>
      </c>
      <c r="F414" s="31">
        <f t="shared" si="101"/>
        <v>329</v>
      </c>
      <c r="G414" s="32" t="str">
        <f t="shared" si="101"/>
        <v>-</v>
      </c>
      <c r="H414" s="31">
        <f t="shared" si="101"/>
        <v>2</v>
      </c>
      <c r="I414" s="31">
        <f t="shared" si="101"/>
        <v>166</v>
      </c>
      <c r="J414" s="33">
        <f t="shared" si="101"/>
        <v>165</v>
      </c>
    </row>
    <row r="415" spans="1:10" x14ac:dyDescent="0.2">
      <c r="A415" s="57" t="s">
        <v>68</v>
      </c>
      <c r="B415" s="25">
        <v>331</v>
      </c>
      <c r="C415" s="44">
        <f t="shared" si="87"/>
        <v>8.4074168148336295</v>
      </c>
      <c r="D415" s="25">
        <v>171</v>
      </c>
      <c r="E415" s="25">
        <v>160</v>
      </c>
      <c r="F415" s="25">
        <v>329</v>
      </c>
      <c r="G415" s="27" t="s">
        <v>27</v>
      </c>
      <c r="H415" s="25">
        <v>2</v>
      </c>
      <c r="I415" s="25">
        <v>166</v>
      </c>
      <c r="J415" s="26">
        <f>(B415-I415)</f>
        <v>165</v>
      </c>
    </row>
    <row r="416" spans="1:10" x14ac:dyDescent="0.2">
      <c r="A416" s="49"/>
      <c r="B416" s="34"/>
      <c r="C416" s="44"/>
      <c r="D416" s="34"/>
      <c r="E416" s="34"/>
      <c r="F416" s="34"/>
      <c r="G416" s="34"/>
      <c r="H416" s="34"/>
      <c r="I416" s="34"/>
      <c r="J416" s="35"/>
    </row>
    <row r="417" spans="1:10" ht="15.75" x14ac:dyDescent="0.25">
      <c r="A417" s="50" t="s">
        <v>41</v>
      </c>
      <c r="B417" s="31">
        <f>B419</f>
        <v>247</v>
      </c>
      <c r="C417" s="42">
        <f t="shared" si="87"/>
        <v>6.273812547625095</v>
      </c>
      <c r="D417" s="31">
        <f t="shared" ref="D417:J417" si="102">D419</f>
        <v>98</v>
      </c>
      <c r="E417" s="31">
        <f t="shared" si="102"/>
        <v>149</v>
      </c>
      <c r="F417" s="31">
        <f t="shared" si="102"/>
        <v>246</v>
      </c>
      <c r="G417" s="32" t="str">
        <f t="shared" si="102"/>
        <v>-</v>
      </c>
      <c r="H417" s="31">
        <f t="shared" si="102"/>
        <v>1</v>
      </c>
      <c r="I417" s="31">
        <f t="shared" si="102"/>
        <v>80</v>
      </c>
      <c r="J417" s="33">
        <f t="shared" si="102"/>
        <v>167</v>
      </c>
    </row>
    <row r="418" spans="1:10" x14ac:dyDescent="0.2">
      <c r="A418" s="50"/>
      <c r="B418" s="34"/>
      <c r="C418" s="44"/>
      <c r="D418" s="34"/>
      <c r="E418" s="34"/>
      <c r="F418" s="34"/>
      <c r="G418" s="36"/>
      <c r="H418" s="34"/>
      <c r="I418" s="34"/>
      <c r="J418" s="35"/>
    </row>
    <row r="419" spans="1:10" ht="15.75" x14ac:dyDescent="0.25">
      <c r="A419" s="56" t="s">
        <v>6</v>
      </c>
      <c r="B419" s="31">
        <f>B420</f>
        <v>247</v>
      </c>
      <c r="C419" s="42">
        <f t="shared" si="87"/>
        <v>6.273812547625095</v>
      </c>
      <c r="D419" s="31">
        <f t="shared" ref="D419:J419" si="103">D420</f>
        <v>98</v>
      </c>
      <c r="E419" s="31">
        <f t="shared" si="103"/>
        <v>149</v>
      </c>
      <c r="F419" s="31">
        <f t="shared" si="103"/>
        <v>246</v>
      </c>
      <c r="G419" s="32" t="str">
        <f t="shared" si="103"/>
        <v>-</v>
      </c>
      <c r="H419" s="31">
        <f t="shared" si="103"/>
        <v>1</v>
      </c>
      <c r="I419" s="31">
        <f t="shared" si="103"/>
        <v>80</v>
      </c>
      <c r="J419" s="33">
        <f t="shared" si="103"/>
        <v>167</v>
      </c>
    </row>
    <row r="420" spans="1:10" ht="15.75" x14ac:dyDescent="0.25">
      <c r="A420" s="54" t="s">
        <v>67</v>
      </c>
      <c r="B420" s="31">
        <f>SUM(B421:B423)</f>
        <v>247</v>
      </c>
      <c r="C420" s="42">
        <f t="shared" si="87"/>
        <v>6.273812547625095</v>
      </c>
      <c r="D420" s="31">
        <f t="shared" ref="D420:J420" si="104">SUM(D421:D423)</f>
        <v>98</v>
      </c>
      <c r="E420" s="31">
        <f t="shared" si="104"/>
        <v>149</v>
      </c>
      <c r="F420" s="31">
        <f t="shared" si="104"/>
        <v>246</v>
      </c>
      <c r="G420" s="32" t="s">
        <v>27</v>
      </c>
      <c r="H420" s="31">
        <f t="shared" si="104"/>
        <v>1</v>
      </c>
      <c r="I420" s="31">
        <f t="shared" si="104"/>
        <v>80</v>
      </c>
      <c r="J420" s="33">
        <f t="shared" si="104"/>
        <v>167</v>
      </c>
    </row>
    <row r="421" spans="1:10" x14ac:dyDescent="0.2">
      <c r="A421" s="90" t="s">
        <v>108</v>
      </c>
      <c r="B421" s="25">
        <v>1</v>
      </c>
      <c r="C421" s="44">
        <f t="shared" si="87"/>
        <v>2.5400050800101596E-2</v>
      </c>
      <c r="D421" s="27" t="s">
        <v>27</v>
      </c>
      <c r="E421" s="25">
        <v>1</v>
      </c>
      <c r="F421" s="25">
        <v>1</v>
      </c>
      <c r="G421" s="27" t="s">
        <v>27</v>
      </c>
      <c r="H421" s="27" t="s">
        <v>27</v>
      </c>
      <c r="I421" s="27" t="s">
        <v>27</v>
      </c>
      <c r="J421" s="26">
        <f>(B421)</f>
        <v>1</v>
      </c>
    </row>
    <row r="422" spans="1:10" x14ac:dyDescent="0.2">
      <c r="A422" s="57" t="s">
        <v>68</v>
      </c>
      <c r="B422" s="25">
        <v>201</v>
      </c>
      <c r="C422" s="44">
        <f t="shared" si="87"/>
        <v>5.1054102108204216</v>
      </c>
      <c r="D422" s="25">
        <v>69</v>
      </c>
      <c r="E422" s="25">
        <v>132</v>
      </c>
      <c r="F422" s="25">
        <v>200</v>
      </c>
      <c r="G422" s="27" t="s">
        <v>27</v>
      </c>
      <c r="H422" s="25">
        <v>1</v>
      </c>
      <c r="I422" s="25">
        <v>80</v>
      </c>
      <c r="J422" s="26">
        <f>(B422-I422)</f>
        <v>121</v>
      </c>
    </row>
    <row r="423" spans="1:10" x14ac:dyDescent="0.2">
      <c r="A423" s="57" t="s">
        <v>58</v>
      </c>
      <c r="B423" s="25">
        <v>45</v>
      </c>
      <c r="C423" s="44">
        <f t="shared" si="87"/>
        <v>1.1430022860045721</v>
      </c>
      <c r="D423" s="25">
        <v>29</v>
      </c>
      <c r="E423" s="25">
        <v>16</v>
      </c>
      <c r="F423" s="25">
        <v>45</v>
      </c>
      <c r="G423" s="27" t="s">
        <v>27</v>
      </c>
      <c r="H423" s="27" t="s">
        <v>27</v>
      </c>
      <c r="I423" s="27" t="s">
        <v>27</v>
      </c>
      <c r="J423" s="26">
        <f>(B423)</f>
        <v>45</v>
      </c>
    </row>
    <row r="424" spans="1:10" x14ac:dyDescent="0.2">
      <c r="A424" s="49"/>
      <c r="B424" s="34"/>
      <c r="C424" s="44"/>
      <c r="D424" s="34"/>
      <c r="E424" s="34"/>
      <c r="F424" s="34"/>
      <c r="G424" s="34"/>
      <c r="H424" s="34"/>
      <c r="I424" s="34"/>
      <c r="J424" s="35"/>
    </row>
    <row r="425" spans="1:10" ht="15.75" x14ac:dyDescent="0.25">
      <c r="A425" s="50" t="s">
        <v>36</v>
      </c>
      <c r="B425" s="31">
        <f>B427+B435</f>
        <v>540</v>
      </c>
      <c r="C425" s="42">
        <f t="shared" si="87"/>
        <v>13.716027432054863</v>
      </c>
      <c r="D425" s="31">
        <f t="shared" ref="D425:J425" si="105">D427+D435</f>
        <v>263</v>
      </c>
      <c r="E425" s="31">
        <f t="shared" si="105"/>
        <v>277</v>
      </c>
      <c r="F425" s="31">
        <f t="shared" si="105"/>
        <v>534</v>
      </c>
      <c r="G425" s="32" t="s">
        <v>27</v>
      </c>
      <c r="H425" s="31">
        <f t="shared" si="105"/>
        <v>6</v>
      </c>
      <c r="I425" s="31">
        <f t="shared" si="105"/>
        <v>196</v>
      </c>
      <c r="J425" s="33">
        <f t="shared" si="105"/>
        <v>344</v>
      </c>
    </row>
    <row r="426" spans="1:10" x14ac:dyDescent="0.2">
      <c r="A426" s="50"/>
      <c r="B426" s="34"/>
      <c r="C426" s="44"/>
      <c r="D426" s="34"/>
      <c r="E426" s="34"/>
      <c r="F426" s="34"/>
      <c r="G426" s="34"/>
      <c r="H426" s="34"/>
      <c r="I426" s="34"/>
      <c r="J426" s="35"/>
    </row>
    <row r="427" spans="1:10" ht="15.75" x14ac:dyDescent="0.25">
      <c r="A427" s="56" t="s">
        <v>6</v>
      </c>
      <c r="B427" s="31">
        <f>B428+B432</f>
        <v>394</v>
      </c>
      <c r="C427" s="42">
        <f t="shared" si="87"/>
        <v>10.007620015240031</v>
      </c>
      <c r="D427" s="31">
        <f t="shared" ref="D427:J427" si="106">D428+D432</f>
        <v>182</v>
      </c>
      <c r="E427" s="31">
        <f t="shared" si="106"/>
        <v>212</v>
      </c>
      <c r="F427" s="31">
        <f t="shared" si="106"/>
        <v>389</v>
      </c>
      <c r="G427" s="32" t="s">
        <v>27</v>
      </c>
      <c r="H427" s="31">
        <f t="shared" si="106"/>
        <v>5</v>
      </c>
      <c r="I427" s="31">
        <f>I428</f>
        <v>140</v>
      </c>
      <c r="J427" s="33">
        <f t="shared" si="106"/>
        <v>254</v>
      </c>
    </row>
    <row r="428" spans="1:10" ht="15.75" x14ac:dyDescent="0.25">
      <c r="A428" s="54" t="s">
        <v>67</v>
      </c>
      <c r="B428" s="31">
        <f>SUM(B429:B430)</f>
        <v>359</v>
      </c>
      <c r="C428" s="42">
        <f t="shared" si="87"/>
        <v>9.1186182372364737</v>
      </c>
      <c r="D428" s="31">
        <f t="shared" ref="D428:J428" si="107">SUM(D429:D430)</f>
        <v>160</v>
      </c>
      <c r="E428" s="31">
        <f t="shared" si="107"/>
        <v>199</v>
      </c>
      <c r="F428" s="31">
        <f t="shared" si="107"/>
        <v>358</v>
      </c>
      <c r="G428" s="32" t="s">
        <v>27</v>
      </c>
      <c r="H428" s="31">
        <f t="shared" si="107"/>
        <v>1</v>
      </c>
      <c r="I428" s="31">
        <f t="shared" si="107"/>
        <v>140</v>
      </c>
      <c r="J428" s="33">
        <f t="shared" si="107"/>
        <v>219</v>
      </c>
    </row>
    <row r="429" spans="1:10" x14ac:dyDescent="0.2">
      <c r="A429" s="57" t="s">
        <v>68</v>
      </c>
      <c r="B429" s="25">
        <v>291</v>
      </c>
      <c r="C429" s="44">
        <f t="shared" si="87"/>
        <v>7.3914147828295658</v>
      </c>
      <c r="D429" s="25">
        <v>124</v>
      </c>
      <c r="E429" s="25">
        <v>167</v>
      </c>
      <c r="F429" s="25">
        <v>290</v>
      </c>
      <c r="G429" s="27" t="s">
        <v>27</v>
      </c>
      <c r="H429" s="25">
        <v>1</v>
      </c>
      <c r="I429" s="25">
        <v>140</v>
      </c>
      <c r="J429" s="26">
        <f>(B429-I429)</f>
        <v>151</v>
      </c>
    </row>
    <row r="430" spans="1:10" x14ac:dyDescent="0.2">
      <c r="A430" s="57" t="s">
        <v>58</v>
      </c>
      <c r="B430" s="25">
        <v>68</v>
      </c>
      <c r="C430" s="44">
        <f t="shared" si="87"/>
        <v>1.7272034544069088</v>
      </c>
      <c r="D430" s="25">
        <v>36</v>
      </c>
      <c r="E430" s="25">
        <v>32</v>
      </c>
      <c r="F430" s="25">
        <v>68</v>
      </c>
      <c r="G430" s="27" t="s">
        <v>27</v>
      </c>
      <c r="H430" s="27" t="s">
        <v>27</v>
      </c>
      <c r="I430" s="27" t="s">
        <v>27</v>
      </c>
      <c r="J430" s="26">
        <f>(B430)</f>
        <v>68</v>
      </c>
    </row>
    <row r="431" spans="1:10" x14ac:dyDescent="0.2">
      <c r="A431" s="62"/>
      <c r="B431" s="34"/>
      <c r="C431" s="44"/>
      <c r="D431" s="34"/>
      <c r="E431" s="34"/>
      <c r="F431" s="34"/>
      <c r="G431" s="34"/>
      <c r="H431" s="34"/>
      <c r="I431" s="34"/>
      <c r="J431" s="35"/>
    </row>
    <row r="432" spans="1:10" ht="15.75" x14ac:dyDescent="0.25">
      <c r="A432" s="54" t="s">
        <v>80</v>
      </c>
      <c r="B432" s="31">
        <f>B433</f>
        <v>35</v>
      </c>
      <c r="C432" s="42">
        <f t="shared" si="87"/>
        <v>0.88900177800355606</v>
      </c>
      <c r="D432" s="31">
        <f t="shared" ref="D432:J432" si="108">D433</f>
        <v>22</v>
      </c>
      <c r="E432" s="31">
        <f t="shared" si="108"/>
        <v>13</v>
      </c>
      <c r="F432" s="31">
        <f t="shared" si="108"/>
        <v>31</v>
      </c>
      <c r="G432" s="32" t="str">
        <f t="shared" si="108"/>
        <v>-</v>
      </c>
      <c r="H432" s="31">
        <f t="shared" si="108"/>
        <v>4</v>
      </c>
      <c r="I432" s="32" t="str">
        <f t="shared" si="108"/>
        <v>-</v>
      </c>
      <c r="J432" s="33">
        <f t="shared" si="108"/>
        <v>35</v>
      </c>
    </row>
    <row r="433" spans="1:10" x14ac:dyDescent="0.2">
      <c r="A433" s="58" t="s">
        <v>57</v>
      </c>
      <c r="B433" s="25">
        <v>35</v>
      </c>
      <c r="C433" s="44">
        <f t="shared" si="87"/>
        <v>0.88900177800355606</v>
      </c>
      <c r="D433" s="25">
        <v>22</v>
      </c>
      <c r="E433" s="25">
        <v>13</v>
      </c>
      <c r="F433" s="25">
        <v>31</v>
      </c>
      <c r="G433" s="27" t="s">
        <v>27</v>
      </c>
      <c r="H433" s="25">
        <v>4</v>
      </c>
      <c r="I433" s="27" t="s">
        <v>27</v>
      </c>
      <c r="J433" s="26">
        <f>(B433)</f>
        <v>35</v>
      </c>
    </row>
    <row r="434" spans="1:10" x14ac:dyDescent="0.2">
      <c r="A434" s="62"/>
      <c r="B434" s="34"/>
      <c r="C434" s="44"/>
      <c r="D434" s="34"/>
      <c r="E434" s="34"/>
      <c r="F434" s="34"/>
      <c r="G434" s="36"/>
      <c r="H434" s="34"/>
      <c r="I434" s="34"/>
      <c r="J434" s="35"/>
    </row>
    <row r="435" spans="1:10" ht="15.75" x14ac:dyDescent="0.25">
      <c r="A435" s="4" t="s">
        <v>10</v>
      </c>
      <c r="B435" s="31">
        <f>B436</f>
        <v>146</v>
      </c>
      <c r="C435" s="42">
        <f t="shared" si="87"/>
        <v>3.7084074168148335</v>
      </c>
      <c r="D435" s="31">
        <f t="shared" ref="D435:J435" si="109">D436</f>
        <v>81</v>
      </c>
      <c r="E435" s="31">
        <f t="shared" si="109"/>
        <v>65</v>
      </c>
      <c r="F435" s="31">
        <f t="shared" si="109"/>
        <v>145</v>
      </c>
      <c r="G435" s="32" t="str">
        <f t="shared" si="109"/>
        <v>-</v>
      </c>
      <c r="H435" s="31">
        <f t="shared" si="109"/>
        <v>1</v>
      </c>
      <c r="I435" s="31">
        <f t="shared" si="109"/>
        <v>56</v>
      </c>
      <c r="J435" s="33">
        <f t="shared" si="109"/>
        <v>90</v>
      </c>
    </row>
    <row r="436" spans="1:10" ht="15.75" x14ac:dyDescent="0.25">
      <c r="A436" s="54" t="s">
        <v>70</v>
      </c>
      <c r="B436" s="31">
        <f>B437</f>
        <v>146</v>
      </c>
      <c r="C436" s="42">
        <f t="shared" si="87"/>
        <v>3.7084074168148335</v>
      </c>
      <c r="D436" s="31">
        <f t="shared" ref="D436:J436" si="110">D437</f>
        <v>81</v>
      </c>
      <c r="E436" s="31">
        <f t="shared" si="110"/>
        <v>65</v>
      </c>
      <c r="F436" s="31">
        <f t="shared" si="110"/>
        <v>145</v>
      </c>
      <c r="G436" s="32" t="str">
        <f t="shared" si="110"/>
        <v>-</v>
      </c>
      <c r="H436" s="31">
        <f t="shared" si="110"/>
        <v>1</v>
      </c>
      <c r="I436" s="31">
        <f t="shared" si="110"/>
        <v>56</v>
      </c>
      <c r="J436" s="33">
        <f t="shared" si="110"/>
        <v>90</v>
      </c>
    </row>
    <row r="437" spans="1:10" x14ac:dyDescent="0.2">
      <c r="A437" s="82" t="s">
        <v>79</v>
      </c>
      <c r="B437" s="25">
        <v>146</v>
      </c>
      <c r="C437" s="44">
        <f t="shared" si="87"/>
        <v>3.7084074168148335</v>
      </c>
      <c r="D437" s="25">
        <v>81</v>
      </c>
      <c r="E437" s="25">
        <v>65</v>
      </c>
      <c r="F437" s="25">
        <v>145</v>
      </c>
      <c r="G437" s="27" t="s">
        <v>27</v>
      </c>
      <c r="H437" s="25">
        <v>1</v>
      </c>
      <c r="I437" s="25">
        <v>56</v>
      </c>
      <c r="J437" s="26">
        <f>(B437-I437)</f>
        <v>90</v>
      </c>
    </row>
    <row r="438" spans="1:10" x14ac:dyDescent="0.2">
      <c r="A438" s="66"/>
      <c r="B438" s="37"/>
      <c r="C438" s="37"/>
      <c r="D438" s="37"/>
      <c r="E438" s="37"/>
      <c r="F438" s="37"/>
      <c r="G438" s="37"/>
      <c r="H438" s="37"/>
      <c r="I438" s="37"/>
      <c r="J438" s="86"/>
    </row>
    <row r="439" spans="1:10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</row>
    <row r="440" spans="1:10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</row>
    <row r="441" spans="1:10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</row>
    <row r="442" spans="1:10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</row>
    <row r="443" spans="1:10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</row>
    <row r="444" spans="1:10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</row>
    <row r="445" spans="1:10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</row>
    <row r="446" spans="1:10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</row>
    <row r="447" spans="1:10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</row>
    <row r="448" spans="1:10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</row>
    <row r="449" spans="1:10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</row>
    <row r="450" spans="1:10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</row>
    <row r="451" spans="1:10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</row>
    <row r="452" spans="1:10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</row>
    <row r="453" spans="1:10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</row>
    <row r="454" spans="1:10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</row>
    <row r="455" spans="1:10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</row>
    <row r="456" spans="1:10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</row>
    <row r="457" spans="1:10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</row>
    <row r="458" spans="1:10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</row>
    <row r="459" spans="1:10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</row>
    <row r="460" spans="1:10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</row>
    <row r="461" spans="1:10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</row>
    <row r="462" spans="1:10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</row>
    <row r="463" spans="1:10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</row>
    <row r="464" spans="1:10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</row>
    <row r="465" spans="1:10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</row>
    <row r="466" spans="1:10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</row>
    <row r="467" spans="1:10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</row>
    <row r="468" spans="1:10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</row>
    <row r="469" spans="1:10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</row>
    <row r="470" spans="1:10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</row>
    <row r="471" spans="1:10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</row>
    <row r="472" spans="1:10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</row>
    <row r="473" spans="1:10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</row>
    <row r="474" spans="1:10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</row>
    <row r="475" spans="1:10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</row>
    <row r="476" spans="1:10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</row>
    <row r="477" spans="1:10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</row>
    <row r="478" spans="1:10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</row>
    <row r="479" spans="1:10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</row>
    <row r="480" spans="1:10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</row>
    <row r="481" spans="1:10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</row>
    <row r="482" spans="1:10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</row>
    <row r="483" spans="1:10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</row>
    <row r="484" spans="1:10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</row>
    <row r="485" spans="1:10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</row>
    <row r="486" spans="1:10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</row>
    <row r="487" spans="1:10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</row>
    <row r="488" spans="1:10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</row>
    <row r="489" spans="1:10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</row>
    <row r="490" spans="1:10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</row>
    <row r="491" spans="1:10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</row>
    <row r="492" spans="1:10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</row>
    <row r="493" spans="1:10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</row>
    <row r="494" spans="1:10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</row>
    <row r="495" spans="1:10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</row>
    <row r="496" spans="1:10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</row>
    <row r="497" spans="1:10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</row>
    <row r="498" spans="1:10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</row>
    <row r="499" spans="1:10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</row>
    <row r="500" spans="1:10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</row>
    <row r="501" spans="1:10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</row>
    <row r="502" spans="1:10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</row>
    <row r="503" spans="1:10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</row>
    <row r="504" spans="1:10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</row>
    <row r="505" spans="1:10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</row>
    <row r="506" spans="1:10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</row>
    <row r="507" spans="1:10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</row>
    <row r="508" spans="1:10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</row>
    <row r="509" spans="1:10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</row>
    <row r="510" spans="1:10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</row>
    <row r="511" spans="1:10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</row>
    <row r="512" spans="1:10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</row>
    <row r="513" spans="1:10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</row>
    <row r="514" spans="1:10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</row>
    <row r="515" spans="1:10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</row>
    <row r="516" spans="1:10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</row>
    <row r="517" spans="1:10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</row>
    <row r="518" spans="1:10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</row>
    <row r="519" spans="1:10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</row>
    <row r="520" spans="1:10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</row>
    <row r="521" spans="1:10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</row>
    <row r="522" spans="1:10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</row>
    <row r="523" spans="1:10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</row>
    <row r="524" spans="1:10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</row>
    <row r="525" spans="1:10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</row>
    <row r="526" spans="1:10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</row>
    <row r="527" spans="1:10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</row>
    <row r="528" spans="1:10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</row>
    <row r="529" spans="1:10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</row>
    <row r="530" spans="1:10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</row>
    <row r="531" spans="1:10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</row>
    <row r="532" spans="1:10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</row>
    <row r="533" spans="1:10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</row>
    <row r="534" spans="1:10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</row>
    <row r="535" spans="1:10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</row>
    <row r="536" spans="1:10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</row>
    <row r="537" spans="1:10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</row>
    <row r="538" spans="1:10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</row>
    <row r="539" spans="1:10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</row>
    <row r="540" spans="1:10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</row>
    <row r="541" spans="1:10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</row>
    <row r="542" spans="1:10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</row>
    <row r="543" spans="1:10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</row>
    <row r="544" spans="1:10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</row>
    <row r="545" spans="1:10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</row>
    <row r="546" spans="1:10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</row>
    <row r="547" spans="1:10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</row>
    <row r="548" spans="1:10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</row>
    <row r="549" spans="1:10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</row>
    <row r="550" spans="1:10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</row>
    <row r="551" spans="1:10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</row>
    <row r="552" spans="1:10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</row>
    <row r="553" spans="1:10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</row>
    <row r="554" spans="1:10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</row>
    <row r="555" spans="1:10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</row>
    <row r="556" spans="1:10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</row>
    <row r="557" spans="1:10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</row>
    <row r="558" spans="1:10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</row>
    <row r="559" spans="1:10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</row>
    <row r="560" spans="1:10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</row>
    <row r="561" spans="1:10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</row>
    <row r="562" spans="1:10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</row>
    <row r="563" spans="1:10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</row>
    <row r="564" spans="1:10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</row>
    <row r="565" spans="1:10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</row>
    <row r="566" spans="1:10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</row>
    <row r="567" spans="1:10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</row>
    <row r="568" spans="1:10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</row>
    <row r="569" spans="1:10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</row>
    <row r="570" spans="1:10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</row>
    <row r="571" spans="1:10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</row>
    <row r="572" spans="1:10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</row>
    <row r="573" spans="1:10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</row>
    <row r="574" spans="1:10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</row>
    <row r="575" spans="1:10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</row>
    <row r="576" spans="1:10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</row>
    <row r="577" spans="1:10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</row>
    <row r="578" spans="1:10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</row>
    <row r="579" spans="1:10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</row>
    <row r="580" spans="1:10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</row>
    <row r="581" spans="1:10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</row>
    <row r="582" spans="1:10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</row>
    <row r="583" spans="1:10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</row>
    <row r="584" spans="1:10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</row>
    <row r="585" spans="1:10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</row>
    <row r="586" spans="1:10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</row>
    <row r="587" spans="1:10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</row>
    <row r="588" spans="1:10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</row>
    <row r="589" spans="1:10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</row>
    <row r="590" spans="1:10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</row>
    <row r="591" spans="1:10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</row>
    <row r="592" spans="1:10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</row>
    <row r="593" spans="1:10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</row>
    <row r="594" spans="1:10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</row>
    <row r="595" spans="1:10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</row>
    <row r="596" spans="1:10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</row>
    <row r="597" spans="1:10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</row>
    <row r="598" spans="1:10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</row>
    <row r="599" spans="1:10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</row>
    <row r="600" spans="1:10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</row>
    <row r="601" spans="1:10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</row>
    <row r="602" spans="1:10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</row>
    <row r="603" spans="1:10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</row>
    <row r="604" spans="1:10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</row>
    <row r="605" spans="1:10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</row>
    <row r="606" spans="1:10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</row>
    <row r="607" spans="1:10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</row>
    <row r="608" spans="1:10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</row>
    <row r="609" spans="1:10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</row>
    <row r="610" spans="1:10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</row>
    <row r="611" spans="1:10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</row>
    <row r="612" spans="1:10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</row>
    <row r="613" spans="1:10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</row>
    <row r="614" spans="1:10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</row>
    <row r="615" spans="1:10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</row>
    <row r="616" spans="1:10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</row>
    <row r="617" spans="1:10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</row>
    <row r="618" spans="1:10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</row>
    <row r="619" spans="1:10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</row>
    <row r="620" spans="1:10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</row>
    <row r="621" spans="1:10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</row>
    <row r="622" spans="1:10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</row>
    <row r="623" spans="1:10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</row>
    <row r="624" spans="1:10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</row>
    <row r="625" spans="1:10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</row>
    <row r="626" spans="1:10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</row>
    <row r="627" spans="1:10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</row>
    <row r="628" spans="1:10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</row>
    <row r="629" spans="1:10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</row>
    <row r="630" spans="1:10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</row>
    <row r="631" spans="1:10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</row>
    <row r="632" spans="1:10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</row>
    <row r="633" spans="1:10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</row>
    <row r="634" spans="1:10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</row>
    <row r="635" spans="1:10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</row>
    <row r="636" spans="1:10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</row>
    <row r="637" spans="1:10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</row>
    <row r="638" spans="1:10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</row>
    <row r="639" spans="1:10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</row>
    <row r="640" spans="1:10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</row>
    <row r="641" spans="1:10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</row>
    <row r="642" spans="1:10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</row>
    <row r="643" spans="1:10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</row>
    <row r="644" spans="1:10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</row>
    <row r="645" spans="1:10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</row>
    <row r="646" spans="1:10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</row>
    <row r="647" spans="1:10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</row>
    <row r="648" spans="1:10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</row>
    <row r="649" spans="1:10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</row>
    <row r="650" spans="1:10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</row>
    <row r="651" spans="1:10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</row>
    <row r="652" spans="1:10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</row>
    <row r="653" spans="1:10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</row>
    <row r="654" spans="1:10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</row>
    <row r="655" spans="1:10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</row>
    <row r="656" spans="1:10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</row>
    <row r="657" spans="1:10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</row>
    <row r="658" spans="1:10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</row>
    <row r="659" spans="1:10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</row>
    <row r="660" spans="1:10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</row>
    <row r="661" spans="1:10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</row>
    <row r="662" spans="1:10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</row>
    <row r="663" spans="1:10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</row>
    <row r="664" spans="1:10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</row>
    <row r="665" spans="1:10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</row>
    <row r="666" spans="1:10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</row>
    <row r="667" spans="1:10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</row>
    <row r="668" spans="1:10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</row>
    <row r="669" spans="1:10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</row>
    <row r="670" spans="1:10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</row>
    <row r="671" spans="1:10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</row>
    <row r="672" spans="1:10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</row>
    <row r="673" spans="1:10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</row>
  </sheetData>
  <mergeCells count="17">
    <mergeCell ref="A228:J228"/>
    <mergeCell ref="A229:J229"/>
    <mergeCell ref="A230:J230"/>
    <mergeCell ref="A152:J152"/>
    <mergeCell ref="A153:J153"/>
    <mergeCell ref="A154:J154"/>
    <mergeCell ref="A1:J1"/>
    <mergeCell ref="A2:J2"/>
    <mergeCell ref="A77:J77"/>
    <mergeCell ref="A78:J78"/>
    <mergeCell ref="A79:J79"/>
    <mergeCell ref="A381:J381"/>
    <mergeCell ref="A303:J303"/>
    <mergeCell ref="A304:J304"/>
    <mergeCell ref="A305:J305"/>
    <mergeCell ref="A379:J379"/>
    <mergeCell ref="A380:J380"/>
  </mergeCells>
  <pageMargins left="0.70866141732283472" right="0.70866141732283472" top="0.74803149606299213" bottom="0.74803149606299213" header="0.31496062992125984" footer="0.31496062992125984"/>
  <pageSetup scale="60" orientation="portrait" verticalDpi="4294967295" r:id="rId1"/>
  <headerFooter>
    <oddFooter>&amp;R&amp;P</oddFooter>
  </headerFooter>
  <ignoredErrors>
    <ignoredError sqref="I258 J422 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</dc:creator>
  <cp:lastModifiedBy>Erick</cp:lastModifiedBy>
  <cp:lastPrinted>2021-12-13T14:05:43Z</cp:lastPrinted>
  <dcterms:created xsi:type="dcterms:W3CDTF">2013-08-02T13:11:38Z</dcterms:created>
  <dcterms:modified xsi:type="dcterms:W3CDTF">2021-12-13T14:08:59Z</dcterms:modified>
</cp:coreProperties>
</file>