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BOLETIN-ISEM-21 PAG.WEB\"/>
    </mc:Choice>
  </mc:AlternateContent>
  <xr:revisionPtr revIDLastSave="0" documentId="13_ncr:1_{3AFEBC11-27A2-43E7-858C-84943C05088F}" xr6:coauthVersionLast="47" xr6:coauthVersionMax="47" xr10:uidLastSave="{00000000-0000-0000-0000-000000000000}"/>
  <bookViews>
    <workbookView xWindow="-120" yWindow="-120" windowWidth="29040" windowHeight="15840" xr2:uid="{0CBBF02E-9FC9-4E99-8E2D-42A3CBC4861B}"/>
  </bookViews>
  <sheets>
    <sheet name="Cuadro-1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5" i="1" l="1"/>
  <c r="I152" i="1"/>
  <c r="E152" i="1"/>
  <c r="C152" i="1"/>
  <c r="I223" i="1"/>
  <c r="B399" i="1"/>
  <c r="B396" i="1"/>
  <c r="B395" i="1"/>
  <c r="B394" i="1"/>
  <c r="B390" i="1"/>
  <c r="B389" i="1"/>
  <c r="B388" i="1"/>
  <c r="B384" i="1"/>
  <c r="B380" i="1"/>
  <c r="B375" i="1"/>
  <c r="B372" i="1"/>
  <c r="B369" i="1"/>
  <c r="B306" i="1"/>
  <c r="B302" i="1"/>
  <c r="B298" i="1"/>
  <c r="B243" i="1"/>
  <c r="B240" i="1"/>
  <c r="B236" i="1"/>
  <c r="B233" i="1"/>
  <c r="B230" i="1"/>
  <c r="B227" i="1"/>
  <c r="B170" i="1"/>
  <c r="B167" i="1"/>
  <c r="B162" i="1"/>
  <c r="B157" i="1"/>
  <c r="B114" i="1"/>
  <c r="B111" i="1"/>
  <c r="B109" i="1"/>
  <c r="B106" i="1"/>
  <c r="B100" i="1"/>
  <c r="B97" i="1"/>
  <c r="B93" i="1"/>
  <c r="B87" i="1"/>
  <c r="B86" i="1"/>
  <c r="B59" i="1"/>
  <c r="B54" i="1"/>
  <c r="B49" i="1"/>
  <c r="B46" i="1"/>
  <c r="B43" i="1"/>
  <c r="B38" i="1"/>
  <c r="B37" i="1"/>
  <c r="B34" i="1"/>
  <c r="B29" i="1"/>
  <c r="B24" i="1"/>
  <c r="B23" i="1"/>
  <c r="B20" i="1"/>
  <c r="B17" i="1"/>
  <c r="B16" i="1"/>
  <c r="I392" i="1"/>
  <c r="F392" i="1"/>
  <c r="E392" i="1"/>
  <c r="D392" i="1"/>
  <c r="C392" i="1"/>
  <c r="B392" i="1"/>
  <c r="I386" i="1"/>
  <c r="F386" i="1"/>
  <c r="E386" i="1"/>
  <c r="D386" i="1"/>
  <c r="C386" i="1"/>
  <c r="B386" i="1"/>
  <c r="I382" i="1"/>
  <c r="F382" i="1"/>
  <c r="E382" i="1"/>
  <c r="D382" i="1"/>
  <c r="C382" i="1"/>
  <c r="B382" i="1"/>
  <c r="I377" i="1"/>
  <c r="D377" i="1"/>
  <c r="C377" i="1"/>
  <c r="B377" i="1"/>
  <c r="F367" i="1"/>
  <c r="E367" i="1"/>
  <c r="E365" i="1" s="1"/>
  <c r="D367" i="1"/>
  <c r="C367" i="1"/>
  <c r="B367" i="1"/>
  <c r="I300" i="1"/>
  <c r="F300" i="1"/>
  <c r="F294" i="1" s="1"/>
  <c r="E300" i="1"/>
  <c r="E294" i="1" s="1"/>
  <c r="D300" i="1"/>
  <c r="D294" i="1" s="1"/>
  <c r="C300" i="1"/>
  <c r="C294" i="1" s="1"/>
  <c r="B300" i="1"/>
  <c r="I296" i="1"/>
  <c r="B296" i="1"/>
  <c r="B294" i="1" s="1"/>
  <c r="E238" i="1"/>
  <c r="D238" i="1"/>
  <c r="C238" i="1"/>
  <c r="B238" i="1"/>
  <c r="E225" i="1"/>
  <c r="D225" i="1"/>
  <c r="C225" i="1"/>
  <c r="B225" i="1"/>
  <c r="F238" i="1"/>
  <c r="F164" i="1"/>
  <c r="D164" i="1"/>
  <c r="D152" i="1" s="1"/>
  <c r="B164" i="1"/>
  <c r="F159" i="1"/>
  <c r="B159" i="1"/>
  <c r="I294" i="1" l="1"/>
  <c r="I365" i="1"/>
  <c r="C223" i="1"/>
  <c r="F365" i="1"/>
  <c r="C365" i="1"/>
  <c r="D223" i="1"/>
  <c r="F223" i="1"/>
  <c r="F152" i="1"/>
  <c r="B365" i="1"/>
  <c r="E223" i="1"/>
  <c r="B223" i="1"/>
  <c r="D365" i="1"/>
  <c r="B154" i="1"/>
  <c r="B152" i="1" s="1"/>
  <c r="I102" i="1"/>
  <c r="H102" i="1"/>
  <c r="G102" i="1"/>
  <c r="G81" i="1" s="1"/>
  <c r="F102" i="1"/>
  <c r="E102" i="1"/>
  <c r="D102" i="1"/>
  <c r="C102" i="1"/>
  <c r="B102" i="1"/>
  <c r="I89" i="1"/>
  <c r="I81" i="1" s="1"/>
  <c r="H89" i="1"/>
  <c r="F89" i="1"/>
  <c r="E89" i="1"/>
  <c r="D89" i="1"/>
  <c r="C89" i="1"/>
  <c r="B89" i="1"/>
  <c r="F83" i="1"/>
  <c r="B83" i="1"/>
  <c r="I51" i="1"/>
  <c r="F51" i="1"/>
  <c r="E51" i="1"/>
  <c r="D51" i="1"/>
  <c r="C51" i="1"/>
  <c r="B51" i="1"/>
  <c r="I40" i="1"/>
  <c r="G40" i="1"/>
  <c r="F40" i="1"/>
  <c r="E40" i="1"/>
  <c r="D40" i="1"/>
  <c r="C40" i="1"/>
  <c r="B40" i="1"/>
  <c r="B31" i="1"/>
  <c r="I31" i="1"/>
  <c r="H31" i="1"/>
  <c r="F31" i="1"/>
  <c r="E31" i="1"/>
  <c r="D31" i="1"/>
  <c r="C31" i="1"/>
  <c r="I26" i="1"/>
  <c r="F26" i="1"/>
  <c r="C26" i="1"/>
  <c r="B26" i="1"/>
  <c r="I13" i="1"/>
  <c r="F13" i="1"/>
  <c r="H13" i="1"/>
  <c r="G13" i="1"/>
  <c r="E13" i="1"/>
  <c r="D13" i="1"/>
  <c r="C13" i="1"/>
  <c r="B13" i="1"/>
  <c r="H11" i="1" l="1"/>
  <c r="H81" i="1"/>
  <c r="G11" i="1"/>
  <c r="D81" i="1"/>
  <c r="E81" i="1"/>
  <c r="D11" i="1"/>
  <c r="E11" i="1"/>
  <c r="C81" i="1"/>
  <c r="F11" i="1"/>
  <c r="I11" i="1"/>
  <c r="B11" i="1"/>
  <c r="B81" i="1"/>
  <c r="C11" i="1"/>
  <c r="F81" i="1"/>
</calcChain>
</file>

<file path=xl/sharedStrings.xml><?xml version="1.0" encoding="utf-8"?>
<sst xmlns="http://schemas.openxmlformats.org/spreadsheetml/2006/main" count="571" uniqueCount="94">
  <si>
    <t xml:space="preserve">I   </t>
  </si>
  <si>
    <t xml:space="preserve">II  </t>
  </si>
  <si>
    <t xml:space="preserve">III </t>
  </si>
  <si>
    <t xml:space="preserve">IV  </t>
  </si>
  <si>
    <t xml:space="preserve">V   </t>
  </si>
  <si>
    <t xml:space="preserve">VI  </t>
  </si>
  <si>
    <t>LAJAS BLANCAS</t>
  </si>
  <si>
    <t xml:space="preserve">                                               DARIÉN .........................................................................................................................................</t>
  </si>
  <si>
    <t xml:space="preserve">                                        LOS SANTOS................................................................</t>
  </si>
  <si>
    <t xml:space="preserve">                                   PANAMÁ ESTE - (GUNA YALA)........................................................................................</t>
  </si>
  <si>
    <t xml:space="preserve">                    VERAGUAS (ÁREA COMARCAL NOGBE BUGLE).........................................................................................................................................</t>
  </si>
  <si>
    <t>CENTRO PENITENCIARIO SANTIAGO</t>
  </si>
  <si>
    <t>CERRO PUERCO</t>
  </si>
  <si>
    <t>GUABAL</t>
  </si>
  <si>
    <t>SITIO PRADO</t>
  </si>
  <si>
    <t>USTÚPU</t>
  </si>
  <si>
    <t>NARGANA</t>
  </si>
  <si>
    <t>TONOSÍ</t>
  </si>
  <si>
    <t>MACARACAS</t>
  </si>
  <si>
    <t>UNIÓN CHOCÓ</t>
  </si>
  <si>
    <t>GARACHINÉ</t>
  </si>
  <si>
    <t>RÍO INDIO</t>
  </si>
  <si>
    <t>PORTOBELO</t>
  </si>
  <si>
    <t>NOMBRE DE DIOS</t>
  </si>
  <si>
    <t xml:space="preserve">                                            COLÓN ..........................................................................................................................................................................................................................</t>
  </si>
  <si>
    <t>LAS TABLAS</t>
  </si>
  <si>
    <t>KUSAPÍN</t>
  </si>
  <si>
    <t>KANKINTÚ</t>
  </si>
  <si>
    <t>ISLA COLÓN</t>
  </si>
  <si>
    <t>CHIRIQUÍ GRANDE</t>
  </si>
  <si>
    <t xml:space="preserve">                                    (BOCAS DEL TORO)........................................................................................</t>
  </si>
  <si>
    <t>ADMINISTRACIÓN DE EMPRESAS Y CONTABILIDAD ....................................................................</t>
  </si>
  <si>
    <t xml:space="preserve">       Lic. Ingeniería de Operaciones y Logística  Empresarial..............................................................................</t>
  </si>
  <si>
    <t>CIENCIAS AGROPECUARIAS.....................................................................................................................................................</t>
  </si>
  <si>
    <t xml:space="preserve">      Lic. Ingeniería Agroforestal...................................................................................................................................</t>
  </si>
  <si>
    <t>CIENCIAS DE LA EDUCACIÓN ....................................................................................</t>
  </si>
  <si>
    <t xml:space="preserve">      Lic. Educación Primaria.....................................................................................................................................................</t>
  </si>
  <si>
    <t xml:space="preserve">      Profesorado en Educación.................................................................................................................................................................</t>
  </si>
  <si>
    <t>HUMANIDADES ........................................................................................................................................................</t>
  </si>
  <si>
    <t xml:space="preserve">      Lic. Inglés............................................................................................................................................</t>
  </si>
  <si>
    <t>ADMINISTRACIÓN PÚBLICA .............................................................................................................................................</t>
  </si>
  <si>
    <t>HUMANIDADES..............................................................................................................</t>
  </si>
  <si>
    <t xml:space="preserve">      Lic. Turismo Geográfico - Ecológico ...........................................................................................................................................</t>
  </si>
  <si>
    <t>INFORMÁTICA, ELECTRÓNICA Y COMUNICACIÓN...........................................................................................................................</t>
  </si>
  <si>
    <t xml:space="preserve">      Lic. Informática Aplicada a la Enseñanza e </t>
  </si>
  <si>
    <t xml:space="preserve">         Implementación de Tecnologías .........................................................................................................</t>
  </si>
  <si>
    <t xml:space="preserve">      Lic.Turismo Alternativo...........................................................................................................................................</t>
  </si>
  <si>
    <t xml:space="preserve">      Lic.Turismo Geográfico - Ecológico ...........................................................................................................................................</t>
  </si>
  <si>
    <t>ADMINISTRACIÓN DE EMPRESAS  Y</t>
  </si>
  <si>
    <t>CONTABILIDAD.............................................................................................................</t>
  </si>
  <si>
    <t xml:space="preserve">      Lic. Administración de Empresas Cooperativas..............................................................................................</t>
  </si>
  <si>
    <t xml:space="preserve">ADMINISTRACIÓN PÚBLICA............................................................................................................................................................................ </t>
  </si>
  <si>
    <t xml:space="preserve">      Lic. Desarrollo Comunitario con énfasis en Promoción y</t>
  </si>
  <si>
    <t xml:space="preserve">        Organización Social...............................................................................................</t>
  </si>
  <si>
    <t>CIENCIAS DE LA EDUCACIÓN ...............................................................................................................</t>
  </si>
  <si>
    <t xml:space="preserve">ADMINISTRACIÓN PÚBLICA............................................................................................................................................................. </t>
  </si>
  <si>
    <t xml:space="preserve">      Lic. Desarrollo Comunitario…………………………………………………………………………….</t>
  </si>
  <si>
    <t>CIENCIAS DE LA EDUCACIÓN .................................................................................................................</t>
  </si>
  <si>
    <t xml:space="preserve">      Lic. Turismo Alternativo...........................................................................................................................................</t>
  </si>
  <si>
    <t xml:space="preserve">      Profesorado en Educación Media..................................................................................</t>
  </si>
  <si>
    <t>DERECHO Y CIENCIAS POLÍTICAS..............................................................................</t>
  </si>
  <si>
    <t xml:space="preserve">      Lic.en Derecho y Ciencias Políticas  ……………….........................................................................................................................</t>
  </si>
  <si>
    <t>HUMANIDADES 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</si>
  <si>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Lic. Inglés........................................................................................................................................................</t>
  </si>
  <si>
    <t>INFORMÁTICA, ELECTRÓNICA Y COMUNICACIÓN..........................................................................................</t>
  </si>
  <si>
    <t xml:space="preserve">      Lic. Informática para la Gestión Educativa y Empresarial.........................................................................................</t>
  </si>
  <si>
    <t>INFORMÁTICA ELECTRÓNICA Y COMUNICACIÓN….................................................................................</t>
  </si>
  <si>
    <t xml:space="preserve">      Lic. Informática para la Gestión Educativa y Empresarial..........................................................................................</t>
  </si>
  <si>
    <t>TECNOLOGÍA.........................................................................................................................................</t>
  </si>
  <si>
    <t xml:space="preserve">      Lic. Registros Médicos y Estadísticas de Salud......................................................................................................</t>
  </si>
  <si>
    <t>CAÑAZAS</t>
  </si>
  <si>
    <t>CIENCIAS AGROPECUARIAS.................................................................................</t>
  </si>
  <si>
    <t>CIENCIAS DE LA EDUCACIÓN ..................................................................................</t>
  </si>
  <si>
    <t>HUMANIDADES...................................................................................................................................</t>
  </si>
  <si>
    <t xml:space="preserve">CIENCIAS DE LA EDUCACIÓN.................................................................................................................................................... </t>
  </si>
  <si>
    <t>Cuadro 13.  MATRICULA EN LOS PROGRAMAS ANEXOS, POR AÑO DE ESTUDIO, SEGÚN SEDE, UBICACIÓN</t>
  </si>
  <si>
    <t>Año de Estudio</t>
  </si>
  <si>
    <t>No</t>
  </si>
  <si>
    <t>Sede,Ubicación, Facultad y Carrera</t>
  </si>
  <si>
    <t>Total</t>
  </si>
  <si>
    <t>Especificado</t>
  </si>
  <si>
    <t>FACULTAD Y CARRERA: PRIMER SEMESTRE; AÑO ACADÉMICO 2021.</t>
  </si>
  <si>
    <t xml:space="preserve">                                        TOTAL…..........................................................................................................................................................................................................</t>
  </si>
  <si>
    <t>(Continuación)</t>
  </si>
  <si>
    <t>(Conclusión)</t>
  </si>
  <si>
    <t>-</t>
  </si>
  <si>
    <t xml:space="preserve">       Lic. Contabilidad..............................................................................................................................................................................................</t>
  </si>
  <si>
    <t xml:space="preserve">      Técnico Gestión Municipal..........................................................................................................</t>
  </si>
  <si>
    <t xml:space="preserve">     Técnico Informática Educativa.................................................................................................................................................................</t>
  </si>
  <si>
    <t xml:space="preserve">      Técnico Sanidad Vegetal...........................................................................................</t>
  </si>
  <si>
    <t xml:space="preserve">     Técnico Inglés Conversacional para  Servicio al Cliente…………………………………………………………………………………………………………………………..</t>
  </si>
  <si>
    <t xml:space="preserve">      Técnico Inglés Conversacional para  Servicio al Cliente…………………………………………………………………………………………………………………………..</t>
  </si>
  <si>
    <t>CIENCIAS NATURALES, ÉXACTAS Y</t>
  </si>
  <si>
    <t xml:space="preserve">      Lic. Educación Pre-escolar........................................................................................................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</si>
</sst>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0.0_)"/>
  </numFmts>
  <fonts count="15" x14ac:knownFonts="1">
    <font>
      <sz val="11"/>
      <color theme="1"/>
      <name val="Calibri"/>
      <family val="2"/>
      <scheme val="minor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rgb="FF170CA4"/>
      <name val="Arial"/>
      <family val="2"/>
    </font>
    <font>
      <b/>
      <sz val="11"/>
      <color rgb="FF170CA4"/>
      <name val="Calibri"/>
      <family val="2"/>
      <scheme val="minor"/>
    </font>
    <font>
      <b/>
      <sz val="11"/>
      <color rgb="FF170CA4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2E5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4" fillId="0" borderId="0" xfId="0" quotePrefix="1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0" fontId="6" fillId="0" borderId="2" xfId="0" applyFont="1" applyBorder="1"/>
    <xf numFmtId="0" fontId="8" fillId="0" borderId="4" xfId="0" applyFont="1" applyBorder="1"/>
    <xf numFmtId="0" fontId="9" fillId="0" borderId="4" xfId="0" applyFont="1" applyBorder="1"/>
    <xf numFmtId="0" fontId="6" fillId="0" borderId="4" xfId="0" applyFont="1" applyBorder="1"/>
    <xf numFmtId="0" fontId="0" fillId="0" borderId="12" xfId="0" applyBorder="1"/>
    <xf numFmtId="0" fontId="1" fillId="0" borderId="12" xfId="0" quotePrefix="1" applyFont="1" applyBorder="1" applyAlignment="1">
      <alignment horizontal="left"/>
    </xf>
    <xf numFmtId="0" fontId="8" fillId="0" borderId="13" xfId="0" applyFont="1" applyBorder="1"/>
    <xf numFmtId="0" fontId="5" fillId="0" borderId="0" xfId="0" applyFont="1" applyBorder="1"/>
    <xf numFmtId="0" fontId="10" fillId="0" borderId="0" xfId="0" applyFont="1"/>
    <xf numFmtId="0" fontId="9" fillId="0" borderId="13" xfId="0" applyFont="1" applyBorder="1"/>
    <xf numFmtId="0" fontId="6" fillId="0" borderId="13" xfId="0" applyFont="1" applyBorder="1"/>
    <xf numFmtId="0" fontId="3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/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/>
    <xf numFmtId="3" fontId="14" fillId="0" borderId="7" xfId="0" applyNumberFormat="1" applyFont="1" applyBorder="1"/>
    <xf numFmtId="3" fontId="14" fillId="0" borderId="0" xfId="0" applyNumberFormat="1" applyFont="1"/>
    <xf numFmtId="3" fontId="9" fillId="0" borderId="7" xfId="0" applyNumberFormat="1" applyFont="1" applyBorder="1"/>
    <xf numFmtId="3" fontId="9" fillId="0" borderId="0" xfId="0" applyNumberFormat="1" applyFont="1"/>
    <xf numFmtId="3" fontId="13" fillId="0" borderId="7" xfId="0" applyNumberFormat="1" applyFont="1" applyBorder="1"/>
    <xf numFmtId="3" fontId="13" fillId="0" borderId="0" xfId="0" applyNumberFormat="1" applyFont="1"/>
    <xf numFmtId="0" fontId="9" fillId="0" borderId="7" xfId="0" applyFont="1" applyBorder="1"/>
    <xf numFmtId="0" fontId="9" fillId="0" borderId="0" xfId="0" applyFont="1"/>
    <xf numFmtId="0" fontId="14" fillId="0" borderId="7" xfId="0" applyFont="1" applyBorder="1"/>
    <xf numFmtId="0" fontId="14" fillId="0" borderId="0" xfId="0" applyFont="1" applyAlignment="1">
      <alignment horizontal="right"/>
    </xf>
    <xf numFmtId="0" fontId="14" fillId="0" borderId="7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7" xfId="0" applyFont="1" applyBorder="1" applyAlignment="1">
      <alignment horizontal="right"/>
    </xf>
    <xf numFmtId="0" fontId="13" fillId="0" borderId="7" xfId="0" applyFont="1" applyBorder="1"/>
    <xf numFmtId="0" fontId="13" fillId="0" borderId="7" xfId="0" applyFont="1" applyBorder="1" applyAlignment="1">
      <alignment horizontal="right"/>
    </xf>
    <xf numFmtId="0" fontId="13" fillId="0" borderId="0" xfId="0" applyFont="1" applyAlignment="1">
      <alignment horizontal="right"/>
    </xf>
    <xf numFmtId="3" fontId="13" fillId="0" borderId="7" xfId="0" applyNumberFormat="1" applyFont="1" applyBorder="1" applyAlignment="1">
      <alignment horizontal="right"/>
    </xf>
    <xf numFmtId="0" fontId="9" fillId="0" borderId="14" xfId="0" applyFont="1" applyBorder="1"/>
    <xf numFmtId="0" fontId="9" fillId="0" borderId="12" xfId="0" applyFont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0" xfId="0" applyFont="1" applyFill="1"/>
    <xf numFmtId="0" fontId="6" fillId="2" borderId="7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9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3" fontId="10" fillId="0" borderId="0" xfId="0" applyNumberFormat="1" applyFont="1"/>
    <xf numFmtId="0" fontId="5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2E543"/>
      <color rgb="FF170C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465CA-0F9B-4354-A749-C936EFAAA8A5}">
  <dimension ref="A1:K402"/>
  <sheetViews>
    <sheetView showGridLines="0" tabSelected="1" workbookViewId="0">
      <selection activeCell="B9" sqref="B9"/>
    </sheetView>
  </sheetViews>
  <sheetFormatPr baseColWidth="10" defaultRowHeight="15" x14ac:dyDescent="0.25"/>
  <cols>
    <col min="1" max="1" width="62.7109375" customWidth="1"/>
    <col min="2" max="2" width="8.42578125" customWidth="1"/>
    <col min="3" max="3" width="7.140625" customWidth="1"/>
    <col min="4" max="4" width="7.42578125" customWidth="1"/>
    <col min="5" max="5" width="8.28515625" customWidth="1"/>
    <col min="6" max="6" width="9" customWidth="1"/>
    <col min="7" max="7" width="8.140625" customWidth="1"/>
    <col min="8" max="8" width="7.85546875" customWidth="1"/>
    <col min="9" max="9" width="15" customWidth="1"/>
  </cols>
  <sheetData>
    <row r="1" spans="1:11" ht="15.75" x14ac:dyDescent="0.25">
      <c r="A1" s="63" t="s">
        <v>75</v>
      </c>
      <c r="B1" s="63"/>
      <c r="C1" s="63"/>
      <c r="D1" s="63"/>
      <c r="E1" s="63"/>
      <c r="F1" s="63"/>
      <c r="G1" s="63"/>
      <c r="H1" s="63"/>
      <c r="I1" s="63"/>
    </row>
    <row r="2" spans="1:11" ht="15.75" x14ac:dyDescent="0.25">
      <c r="A2" s="63" t="s">
        <v>81</v>
      </c>
      <c r="B2" s="63"/>
      <c r="C2" s="63"/>
      <c r="D2" s="63"/>
      <c r="E2" s="63"/>
      <c r="F2" s="63"/>
      <c r="G2" s="63"/>
      <c r="H2" s="63"/>
      <c r="I2" s="63"/>
    </row>
    <row r="3" spans="1:11" ht="16.5" thickBot="1" x14ac:dyDescent="0.3">
      <c r="A3" s="15"/>
      <c r="B3" s="15"/>
      <c r="C3" s="15"/>
      <c r="D3" s="15"/>
      <c r="E3" s="15"/>
      <c r="F3" s="15"/>
      <c r="G3" s="15"/>
      <c r="H3" s="15"/>
      <c r="I3" s="15"/>
    </row>
    <row r="4" spans="1:11" ht="16.5" thickTop="1" x14ac:dyDescent="0.25">
      <c r="A4" s="51"/>
      <c r="B4" s="52"/>
      <c r="C4" s="64" t="s">
        <v>76</v>
      </c>
      <c r="D4" s="64"/>
      <c r="E4" s="64"/>
      <c r="F4" s="64"/>
      <c r="G4" s="64"/>
      <c r="H4" s="64"/>
      <c r="I4" s="65"/>
    </row>
    <row r="5" spans="1:11" ht="15.75" x14ac:dyDescent="0.25">
      <c r="A5" s="53"/>
      <c r="B5" s="54"/>
      <c r="C5" s="54"/>
      <c r="D5" s="54"/>
      <c r="E5" s="54"/>
      <c r="F5" s="54"/>
      <c r="G5" s="54"/>
      <c r="H5" s="54"/>
      <c r="I5" s="55" t="s">
        <v>77</v>
      </c>
    </row>
    <row r="6" spans="1:11" ht="15.75" x14ac:dyDescent="0.25">
      <c r="A6" s="56" t="s">
        <v>78</v>
      </c>
      <c r="B6" s="57" t="s">
        <v>79</v>
      </c>
      <c r="C6" s="57" t="s">
        <v>0</v>
      </c>
      <c r="D6" s="57" t="s">
        <v>1</v>
      </c>
      <c r="E6" s="57" t="s">
        <v>2</v>
      </c>
      <c r="F6" s="57" t="s">
        <v>3</v>
      </c>
      <c r="G6" s="57" t="s">
        <v>4</v>
      </c>
      <c r="H6" s="57" t="s">
        <v>5</v>
      </c>
      <c r="I6" s="58" t="s">
        <v>80</v>
      </c>
    </row>
    <row r="7" spans="1:11" ht="16.5" thickBot="1" x14ac:dyDescent="0.3">
      <c r="A7" s="59"/>
      <c r="B7" s="60"/>
      <c r="C7" s="60"/>
      <c r="D7" s="60"/>
      <c r="E7" s="60"/>
      <c r="F7" s="60"/>
      <c r="G7" s="60"/>
      <c r="H7" s="60"/>
      <c r="I7" s="61"/>
    </row>
    <row r="8" spans="1:11" ht="15.75" thickTop="1" x14ac:dyDescent="0.25">
      <c r="A8" s="21"/>
      <c r="B8" s="16"/>
      <c r="C8" s="21"/>
      <c r="D8" s="16"/>
      <c r="E8" s="21"/>
      <c r="F8" s="16"/>
      <c r="G8" s="21"/>
      <c r="H8" s="16"/>
      <c r="I8" s="21"/>
    </row>
    <row r="9" spans="1:11" s="23" customFormat="1" ht="15.75" x14ac:dyDescent="0.25">
      <c r="A9" s="22" t="s">
        <v>82</v>
      </c>
      <c r="B9" s="32">
        <v>3937</v>
      </c>
      <c r="C9" s="33">
        <v>1315</v>
      </c>
      <c r="D9" s="32">
        <v>753</v>
      </c>
      <c r="E9" s="33">
        <v>479</v>
      </c>
      <c r="F9" s="32">
        <v>1043</v>
      </c>
      <c r="G9" s="33">
        <v>67</v>
      </c>
      <c r="H9" s="32">
        <v>8</v>
      </c>
      <c r="I9" s="33">
        <v>272</v>
      </c>
      <c r="K9" s="62"/>
    </row>
    <row r="10" spans="1:11" x14ac:dyDescent="0.25">
      <c r="B10" s="34"/>
      <c r="C10" s="35"/>
      <c r="D10" s="34"/>
      <c r="E10" s="35"/>
      <c r="F10" s="34"/>
      <c r="G10" s="35"/>
      <c r="H10" s="34"/>
      <c r="I10" s="35"/>
      <c r="K10" s="62"/>
    </row>
    <row r="11" spans="1:11" s="28" customFormat="1" x14ac:dyDescent="0.25">
      <c r="A11" s="27" t="s">
        <v>30</v>
      </c>
      <c r="B11" s="36">
        <f>+B13+B26+B31+B40+B51</f>
        <v>1604</v>
      </c>
      <c r="C11" s="37">
        <f t="shared" ref="C11:I11" si="0">+C13+C26+C31+C40+C51</f>
        <v>395</v>
      </c>
      <c r="D11" s="36">
        <f>+D13+D31+D40+D51</f>
        <v>346</v>
      </c>
      <c r="E11" s="37">
        <f>+E13+E31+E40+E51</f>
        <v>194</v>
      </c>
      <c r="F11" s="36">
        <f t="shared" si="0"/>
        <v>528</v>
      </c>
      <c r="G11" s="37">
        <f>+G13+G40</f>
        <v>62</v>
      </c>
      <c r="H11" s="36">
        <f>+H13+H31</f>
        <v>5</v>
      </c>
      <c r="I11" s="37">
        <f t="shared" si="0"/>
        <v>74</v>
      </c>
      <c r="K11" s="62"/>
    </row>
    <row r="12" spans="1:11" x14ac:dyDescent="0.25">
      <c r="B12" s="38"/>
      <c r="C12" s="39"/>
      <c r="D12" s="38"/>
      <c r="E12" s="39"/>
      <c r="F12" s="38"/>
      <c r="G12" s="39"/>
      <c r="H12" s="38"/>
      <c r="I12" s="39"/>
      <c r="K12" s="62"/>
    </row>
    <row r="13" spans="1:11" s="23" customFormat="1" x14ac:dyDescent="0.25">
      <c r="A13" s="4" t="s">
        <v>29</v>
      </c>
      <c r="B13" s="40">
        <f>+B15+B19+B22</f>
        <v>397</v>
      </c>
      <c r="C13" s="41">
        <f t="shared" ref="C13:E13" si="1">+C15+C19+C22</f>
        <v>77</v>
      </c>
      <c r="D13" s="42">
        <f t="shared" si="1"/>
        <v>70</v>
      </c>
      <c r="E13" s="41">
        <f t="shared" si="1"/>
        <v>44</v>
      </c>
      <c r="F13" s="42">
        <f>+F15+F19+F22</f>
        <v>159</v>
      </c>
      <c r="G13" s="41">
        <f>+G15+G19</f>
        <v>14</v>
      </c>
      <c r="H13" s="42">
        <f>+H22</f>
        <v>1</v>
      </c>
      <c r="I13" s="41">
        <f>+I15+I19+I22</f>
        <v>32</v>
      </c>
      <c r="K13" s="62"/>
    </row>
    <row r="14" spans="1:11" s="23" customFormat="1" x14ac:dyDescent="0.25">
      <c r="A14" s="4"/>
      <c r="B14" s="40"/>
      <c r="C14" s="41"/>
      <c r="D14" s="42"/>
      <c r="E14" s="41"/>
      <c r="F14" s="42"/>
      <c r="G14" s="41"/>
      <c r="H14" s="42"/>
      <c r="I14" s="41"/>
      <c r="K14" s="62"/>
    </row>
    <row r="15" spans="1:11" x14ac:dyDescent="0.25">
      <c r="A15" s="6" t="s">
        <v>31</v>
      </c>
      <c r="B15" s="38">
        <v>38</v>
      </c>
      <c r="C15" s="43">
        <v>9</v>
      </c>
      <c r="D15" s="44">
        <v>12</v>
      </c>
      <c r="E15" s="43">
        <v>1</v>
      </c>
      <c r="F15" s="44">
        <v>2</v>
      </c>
      <c r="G15" s="43">
        <v>8</v>
      </c>
      <c r="H15" s="44" t="s">
        <v>85</v>
      </c>
      <c r="I15" s="43">
        <v>6</v>
      </c>
      <c r="K15" s="62"/>
    </row>
    <row r="16" spans="1:11" x14ac:dyDescent="0.25">
      <c r="A16" s="7" t="s">
        <v>32</v>
      </c>
      <c r="B16" s="38">
        <f>+SUM(C16:I16)</f>
        <v>27</v>
      </c>
      <c r="C16" s="43">
        <v>9</v>
      </c>
      <c r="D16" s="44">
        <v>12</v>
      </c>
      <c r="E16" s="43" t="s">
        <v>85</v>
      </c>
      <c r="F16" s="44" t="s">
        <v>85</v>
      </c>
      <c r="G16" s="43" t="s">
        <v>85</v>
      </c>
      <c r="H16" s="44" t="s">
        <v>85</v>
      </c>
      <c r="I16" s="43">
        <v>6</v>
      </c>
      <c r="K16" s="62"/>
    </row>
    <row r="17" spans="1:11" x14ac:dyDescent="0.25">
      <c r="A17" s="7" t="s">
        <v>86</v>
      </c>
      <c r="B17" s="38">
        <f>+SUM(C17:I17)</f>
        <v>11</v>
      </c>
      <c r="C17" s="43" t="s">
        <v>85</v>
      </c>
      <c r="D17" s="44" t="s">
        <v>85</v>
      </c>
      <c r="E17" s="43">
        <v>1</v>
      </c>
      <c r="F17" s="44">
        <v>2</v>
      </c>
      <c r="G17" s="43">
        <v>8</v>
      </c>
      <c r="H17" s="44" t="s">
        <v>85</v>
      </c>
      <c r="I17" s="43" t="s">
        <v>85</v>
      </c>
      <c r="K17" s="62"/>
    </row>
    <row r="18" spans="1:11" x14ac:dyDescent="0.25">
      <c r="A18" s="7"/>
      <c r="B18" s="38"/>
      <c r="C18" s="43"/>
      <c r="D18" s="44"/>
      <c r="E18" s="43"/>
      <c r="F18" s="44"/>
      <c r="G18" s="43"/>
      <c r="H18" s="44"/>
      <c r="I18" s="43"/>
      <c r="K18" s="62"/>
    </row>
    <row r="19" spans="1:11" s="23" customFormat="1" x14ac:dyDescent="0.25">
      <c r="A19" s="6" t="s">
        <v>33</v>
      </c>
      <c r="B19" s="40">
        <v>68</v>
      </c>
      <c r="C19" s="41">
        <v>17</v>
      </c>
      <c r="D19" s="42">
        <v>15</v>
      </c>
      <c r="E19" s="41">
        <v>5</v>
      </c>
      <c r="F19" s="42">
        <v>12</v>
      </c>
      <c r="G19" s="41">
        <v>6</v>
      </c>
      <c r="H19" s="42" t="s">
        <v>85</v>
      </c>
      <c r="I19" s="41">
        <v>13</v>
      </c>
      <c r="K19" s="62"/>
    </row>
    <row r="20" spans="1:11" x14ac:dyDescent="0.25">
      <c r="A20" s="7" t="s">
        <v>34</v>
      </c>
      <c r="B20" s="38">
        <f>+SUM(C20:I20)</f>
        <v>68</v>
      </c>
      <c r="C20" s="43">
        <v>17</v>
      </c>
      <c r="D20" s="44">
        <v>15</v>
      </c>
      <c r="E20" s="43">
        <v>5</v>
      </c>
      <c r="F20" s="44">
        <v>12</v>
      </c>
      <c r="G20" s="43">
        <v>6</v>
      </c>
      <c r="H20" s="44" t="s">
        <v>85</v>
      </c>
      <c r="I20" s="43">
        <v>13</v>
      </c>
      <c r="K20" s="62"/>
    </row>
    <row r="21" spans="1:11" x14ac:dyDescent="0.25">
      <c r="A21" s="7"/>
      <c r="B21" s="38"/>
      <c r="C21" s="43"/>
      <c r="D21" s="44"/>
      <c r="E21" s="43"/>
      <c r="F21" s="44"/>
      <c r="G21" s="43"/>
      <c r="H21" s="44"/>
      <c r="I21" s="43"/>
      <c r="K21" s="62"/>
    </row>
    <row r="22" spans="1:11" s="23" customFormat="1" x14ac:dyDescent="0.25">
      <c r="A22" s="8" t="s">
        <v>35</v>
      </c>
      <c r="B22" s="40">
        <v>291</v>
      </c>
      <c r="C22" s="41">
        <v>51</v>
      </c>
      <c r="D22" s="42">
        <v>43</v>
      </c>
      <c r="E22" s="41">
        <v>38</v>
      </c>
      <c r="F22" s="42">
        <v>145</v>
      </c>
      <c r="G22" s="41" t="s">
        <v>85</v>
      </c>
      <c r="H22" s="42">
        <v>1</v>
      </c>
      <c r="I22" s="41">
        <v>13</v>
      </c>
      <c r="K22" s="62"/>
    </row>
    <row r="23" spans="1:11" x14ac:dyDescent="0.25">
      <c r="A23" s="7" t="s">
        <v>36</v>
      </c>
      <c r="B23" s="38">
        <f t="shared" ref="B23:B24" si="2">+SUM(C23:I23)</f>
        <v>263</v>
      </c>
      <c r="C23" s="43">
        <v>38</v>
      </c>
      <c r="D23" s="44">
        <v>31</v>
      </c>
      <c r="E23" s="43">
        <v>38</v>
      </c>
      <c r="F23" s="44">
        <v>145</v>
      </c>
      <c r="G23" s="43" t="s">
        <v>85</v>
      </c>
      <c r="H23" s="44" t="s">
        <v>85</v>
      </c>
      <c r="I23" s="43">
        <v>11</v>
      </c>
      <c r="K23" s="62"/>
    </row>
    <row r="24" spans="1:11" x14ac:dyDescent="0.25">
      <c r="A24" s="7" t="s">
        <v>37</v>
      </c>
      <c r="B24" s="38">
        <f t="shared" si="2"/>
        <v>28</v>
      </c>
      <c r="C24" s="43">
        <v>13</v>
      </c>
      <c r="D24" s="44">
        <v>12</v>
      </c>
      <c r="E24" s="43" t="s">
        <v>85</v>
      </c>
      <c r="F24" s="44" t="s">
        <v>85</v>
      </c>
      <c r="G24" s="43" t="s">
        <v>85</v>
      </c>
      <c r="H24" s="44">
        <v>1</v>
      </c>
      <c r="I24" s="43">
        <v>2</v>
      </c>
      <c r="K24" s="62"/>
    </row>
    <row r="25" spans="1:11" x14ac:dyDescent="0.25">
      <c r="B25" s="38"/>
      <c r="C25" s="43"/>
      <c r="D25" s="44"/>
      <c r="E25" s="43"/>
      <c r="F25" s="44"/>
      <c r="G25" s="43"/>
      <c r="H25" s="44"/>
      <c r="I25" s="43"/>
      <c r="K25" s="62"/>
    </row>
    <row r="26" spans="1:11" s="23" customFormat="1" x14ac:dyDescent="0.25">
      <c r="A26" s="4" t="s">
        <v>28</v>
      </c>
      <c r="B26" s="40">
        <f>+B28</f>
        <v>23</v>
      </c>
      <c r="C26" s="41">
        <f>+C28</f>
        <v>17</v>
      </c>
      <c r="D26" s="42" t="s">
        <v>85</v>
      </c>
      <c r="E26" s="41" t="s">
        <v>85</v>
      </c>
      <c r="F26" s="42">
        <f>+F28</f>
        <v>3</v>
      </c>
      <c r="G26" s="41" t="s">
        <v>85</v>
      </c>
      <c r="H26" s="42" t="s">
        <v>85</v>
      </c>
      <c r="I26" s="41">
        <f>+I28</f>
        <v>3</v>
      </c>
      <c r="K26" s="62"/>
    </row>
    <row r="27" spans="1:11" s="23" customFormat="1" x14ac:dyDescent="0.25">
      <c r="A27" s="4"/>
      <c r="B27" s="40"/>
      <c r="C27" s="41"/>
      <c r="D27" s="42"/>
      <c r="E27" s="41"/>
      <c r="F27" s="42"/>
      <c r="G27" s="41"/>
      <c r="H27" s="42"/>
      <c r="I27" s="41"/>
      <c r="K27" s="62"/>
    </row>
    <row r="28" spans="1:11" s="23" customFormat="1" x14ac:dyDescent="0.25">
      <c r="A28" s="6" t="s">
        <v>38</v>
      </c>
      <c r="B28" s="40">
        <v>23</v>
      </c>
      <c r="C28" s="41">
        <v>17</v>
      </c>
      <c r="D28" s="42" t="s">
        <v>85</v>
      </c>
      <c r="E28" s="41" t="s">
        <v>85</v>
      </c>
      <c r="F28" s="42">
        <v>3</v>
      </c>
      <c r="G28" s="41" t="s">
        <v>85</v>
      </c>
      <c r="H28" s="42" t="s">
        <v>85</v>
      </c>
      <c r="I28" s="41">
        <v>3</v>
      </c>
      <c r="K28" s="62"/>
    </row>
    <row r="29" spans="1:11" x14ac:dyDescent="0.25">
      <c r="A29" s="7" t="s">
        <v>39</v>
      </c>
      <c r="B29" s="38">
        <f>+SUM(C29:I29)</f>
        <v>23</v>
      </c>
      <c r="C29" s="43">
        <v>17</v>
      </c>
      <c r="D29" s="44" t="s">
        <v>85</v>
      </c>
      <c r="E29" s="43" t="s">
        <v>85</v>
      </c>
      <c r="F29" s="44">
        <v>3</v>
      </c>
      <c r="G29" s="43" t="s">
        <v>85</v>
      </c>
      <c r="H29" s="44" t="s">
        <v>85</v>
      </c>
      <c r="I29" s="43">
        <v>3</v>
      </c>
      <c r="K29" s="62"/>
    </row>
    <row r="30" spans="1:11" x14ac:dyDescent="0.25">
      <c r="B30" s="38"/>
      <c r="C30" s="43"/>
      <c r="D30" s="44"/>
      <c r="E30" s="43"/>
      <c r="F30" s="44"/>
      <c r="G30" s="43"/>
      <c r="H30" s="44"/>
      <c r="I30" s="43"/>
      <c r="K30" s="62"/>
    </row>
    <row r="31" spans="1:11" s="23" customFormat="1" x14ac:dyDescent="0.25">
      <c r="A31" s="4" t="s">
        <v>27</v>
      </c>
      <c r="B31" s="40">
        <f>+B33+B36</f>
        <v>661</v>
      </c>
      <c r="C31" s="41">
        <f t="shared" ref="C31:D31" si="3">+C33+C36</f>
        <v>160</v>
      </c>
      <c r="D31" s="42">
        <f t="shared" si="3"/>
        <v>197</v>
      </c>
      <c r="E31" s="41">
        <f>+E36</f>
        <v>81</v>
      </c>
      <c r="F31" s="42">
        <f>+F36</f>
        <v>197</v>
      </c>
      <c r="G31" s="41" t="s">
        <v>85</v>
      </c>
      <c r="H31" s="42">
        <f>+H36</f>
        <v>4</v>
      </c>
      <c r="I31" s="41">
        <f t="shared" ref="I31" si="4">+I33+I36</f>
        <v>22</v>
      </c>
      <c r="K31" s="62"/>
    </row>
    <row r="32" spans="1:11" x14ac:dyDescent="0.25">
      <c r="A32" s="4"/>
      <c r="B32" s="38"/>
      <c r="C32" s="43"/>
      <c r="D32" s="44"/>
      <c r="E32" s="43"/>
      <c r="F32" s="44"/>
      <c r="G32" s="43"/>
      <c r="H32" s="44"/>
      <c r="I32" s="43"/>
      <c r="K32" s="62"/>
    </row>
    <row r="33" spans="1:11" s="23" customFormat="1" x14ac:dyDescent="0.25">
      <c r="A33" s="6" t="s">
        <v>40</v>
      </c>
      <c r="B33" s="40">
        <v>114</v>
      </c>
      <c r="C33" s="41">
        <v>42</v>
      </c>
      <c r="D33" s="42">
        <v>63</v>
      </c>
      <c r="E33" s="41" t="s">
        <v>85</v>
      </c>
      <c r="F33" s="42" t="s">
        <v>85</v>
      </c>
      <c r="G33" s="41" t="s">
        <v>85</v>
      </c>
      <c r="H33" s="42" t="s">
        <v>85</v>
      </c>
      <c r="I33" s="41">
        <v>9</v>
      </c>
      <c r="K33" s="62"/>
    </row>
    <row r="34" spans="1:11" x14ac:dyDescent="0.25">
      <c r="A34" s="7" t="s">
        <v>87</v>
      </c>
      <c r="B34" s="38">
        <f>+SUM(C34:I34)</f>
        <v>114</v>
      </c>
      <c r="C34" s="43">
        <v>42</v>
      </c>
      <c r="D34" s="44">
        <v>63</v>
      </c>
      <c r="E34" s="43" t="s">
        <v>85</v>
      </c>
      <c r="F34" s="44" t="s">
        <v>85</v>
      </c>
      <c r="G34" s="43" t="s">
        <v>85</v>
      </c>
      <c r="H34" s="44" t="s">
        <v>85</v>
      </c>
      <c r="I34" s="43">
        <v>9</v>
      </c>
      <c r="K34" s="62"/>
    </row>
    <row r="35" spans="1:11" x14ac:dyDescent="0.25">
      <c r="A35" s="7"/>
      <c r="B35" s="38"/>
      <c r="C35" s="43"/>
      <c r="D35" s="44"/>
      <c r="E35" s="43"/>
      <c r="F35" s="44"/>
      <c r="G35" s="43"/>
      <c r="H35" s="44"/>
      <c r="I35" s="43"/>
      <c r="K35" s="62"/>
    </row>
    <row r="36" spans="1:11" s="23" customFormat="1" x14ac:dyDescent="0.25">
      <c r="A36" s="8" t="s">
        <v>35</v>
      </c>
      <c r="B36" s="40">
        <v>547</v>
      </c>
      <c r="C36" s="41">
        <v>118</v>
      </c>
      <c r="D36" s="42">
        <v>134</v>
      </c>
      <c r="E36" s="41">
        <v>81</v>
      </c>
      <c r="F36" s="42">
        <v>197</v>
      </c>
      <c r="G36" s="41" t="s">
        <v>85</v>
      </c>
      <c r="H36" s="42">
        <v>4</v>
      </c>
      <c r="I36" s="41">
        <v>13</v>
      </c>
      <c r="K36" s="62"/>
    </row>
    <row r="37" spans="1:11" x14ac:dyDescent="0.25">
      <c r="A37" s="7" t="s">
        <v>36</v>
      </c>
      <c r="B37" s="38">
        <f t="shared" ref="B37:B38" si="5">+SUM(C37:I37)</f>
        <v>462</v>
      </c>
      <c r="C37" s="43">
        <v>113</v>
      </c>
      <c r="D37" s="44">
        <v>74</v>
      </c>
      <c r="E37" s="43">
        <v>81</v>
      </c>
      <c r="F37" s="44">
        <v>190</v>
      </c>
      <c r="G37" s="43" t="s">
        <v>85</v>
      </c>
      <c r="H37" s="44" t="s">
        <v>85</v>
      </c>
      <c r="I37" s="43">
        <v>4</v>
      </c>
      <c r="K37" s="62"/>
    </row>
    <row r="38" spans="1:11" x14ac:dyDescent="0.25">
      <c r="A38" s="7" t="s">
        <v>37</v>
      </c>
      <c r="B38" s="38">
        <f t="shared" si="5"/>
        <v>85</v>
      </c>
      <c r="C38" s="43">
        <v>5</v>
      </c>
      <c r="D38" s="44">
        <v>60</v>
      </c>
      <c r="E38" s="43" t="s">
        <v>85</v>
      </c>
      <c r="F38" s="44">
        <v>7</v>
      </c>
      <c r="G38" s="43" t="s">
        <v>85</v>
      </c>
      <c r="H38" s="44">
        <v>4</v>
      </c>
      <c r="I38" s="43">
        <v>9</v>
      </c>
      <c r="K38" s="62"/>
    </row>
    <row r="39" spans="1:11" x14ac:dyDescent="0.25">
      <c r="B39" s="38"/>
      <c r="C39" s="43"/>
      <c r="D39" s="44"/>
      <c r="E39" s="43"/>
      <c r="F39" s="44"/>
      <c r="G39" s="43"/>
      <c r="H39" s="44"/>
      <c r="I39" s="43"/>
      <c r="K39" s="62"/>
    </row>
    <row r="40" spans="1:11" s="23" customFormat="1" x14ac:dyDescent="0.25">
      <c r="A40" s="4" t="s">
        <v>26</v>
      </c>
      <c r="B40" s="40">
        <f>+B42+B45+B48</f>
        <v>380</v>
      </c>
      <c r="C40" s="41">
        <f>+C42+C45+C48</f>
        <v>140</v>
      </c>
      <c r="D40" s="42">
        <f>+D42+D45</f>
        <v>75</v>
      </c>
      <c r="E40" s="41">
        <f>+E45</f>
        <v>31</v>
      </c>
      <c r="F40" s="42">
        <f>+F45+F48</f>
        <v>70</v>
      </c>
      <c r="G40" s="41">
        <f>+G48</f>
        <v>48</v>
      </c>
      <c r="H40" s="42" t="s">
        <v>85</v>
      </c>
      <c r="I40" s="41">
        <f>+I42+I48</f>
        <v>16</v>
      </c>
      <c r="K40" s="62"/>
    </row>
    <row r="41" spans="1:11" x14ac:dyDescent="0.25">
      <c r="A41" s="4"/>
      <c r="B41" s="38"/>
      <c r="C41" s="43"/>
      <c r="D41" s="44"/>
      <c r="E41" s="43"/>
      <c r="F41" s="44"/>
      <c r="G41" s="43"/>
      <c r="H41" s="44"/>
      <c r="I41" s="43"/>
      <c r="K41" s="62"/>
    </row>
    <row r="42" spans="1:11" s="23" customFormat="1" x14ac:dyDescent="0.25">
      <c r="A42" s="6" t="s">
        <v>40</v>
      </c>
      <c r="B42" s="40">
        <v>103</v>
      </c>
      <c r="C42" s="41">
        <v>44</v>
      </c>
      <c r="D42" s="42">
        <v>50</v>
      </c>
      <c r="E42" s="41" t="s">
        <v>85</v>
      </c>
      <c r="F42" s="42" t="s">
        <v>85</v>
      </c>
      <c r="G42" s="41" t="s">
        <v>85</v>
      </c>
      <c r="H42" s="42" t="s">
        <v>85</v>
      </c>
      <c r="I42" s="41">
        <v>9</v>
      </c>
      <c r="K42" s="62"/>
    </row>
    <row r="43" spans="1:11" x14ac:dyDescent="0.25">
      <c r="A43" s="7" t="s">
        <v>87</v>
      </c>
      <c r="B43" s="38">
        <f>+SUM(C43:I43)</f>
        <v>103</v>
      </c>
      <c r="C43" s="43">
        <v>44</v>
      </c>
      <c r="D43" s="44">
        <v>50</v>
      </c>
      <c r="E43" s="43" t="s">
        <v>85</v>
      </c>
      <c r="F43" s="44" t="s">
        <v>85</v>
      </c>
      <c r="G43" s="43" t="s">
        <v>85</v>
      </c>
      <c r="H43" s="44" t="s">
        <v>85</v>
      </c>
      <c r="I43" s="43">
        <v>9</v>
      </c>
      <c r="K43" s="62"/>
    </row>
    <row r="44" spans="1:11" x14ac:dyDescent="0.25">
      <c r="A44" s="7"/>
      <c r="B44" s="38"/>
      <c r="C44" s="43"/>
      <c r="D44" s="44"/>
      <c r="E44" s="43"/>
      <c r="F44" s="44"/>
      <c r="G44" s="43"/>
      <c r="H44" s="44"/>
      <c r="I44" s="43"/>
      <c r="K44" s="62"/>
    </row>
    <row r="45" spans="1:11" s="23" customFormat="1" ht="14.25" customHeight="1" x14ac:dyDescent="0.25">
      <c r="A45" s="8" t="s">
        <v>35</v>
      </c>
      <c r="B45" s="40">
        <v>197</v>
      </c>
      <c r="C45" s="41">
        <v>72</v>
      </c>
      <c r="D45" s="42">
        <v>25</v>
      </c>
      <c r="E45" s="41">
        <v>31</v>
      </c>
      <c r="F45" s="42">
        <v>69</v>
      </c>
      <c r="G45" s="41" t="s">
        <v>85</v>
      </c>
      <c r="H45" s="42" t="s">
        <v>85</v>
      </c>
      <c r="I45" s="41" t="s">
        <v>85</v>
      </c>
      <c r="K45" s="62"/>
    </row>
    <row r="46" spans="1:11" x14ac:dyDescent="0.25">
      <c r="A46" s="7" t="s">
        <v>36</v>
      </c>
      <c r="B46" s="38">
        <f>+SUM(C46:I46)</f>
        <v>197</v>
      </c>
      <c r="C46" s="43">
        <v>72</v>
      </c>
      <c r="D46" s="44">
        <v>25</v>
      </c>
      <c r="E46" s="43">
        <v>31</v>
      </c>
      <c r="F46" s="44">
        <v>69</v>
      </c>
      <c r="G46" s="43" t="s">
        <v>85</v>
      </c>
      <c r="H46" s="44" t="s">
        <v>85</v>
      </c>
      <c r="I46" s="43" t="s">
        <v>85</v>
      </c>
      <c r="K46" s="62"/>
    </row>
    <row r="47" spans="1:11" x14ac:dyDescent="0.25">
      <c r="A47" s="7"/>
      <c r="B47" s="38"/>
      <c r="C47" s="43"/>
      <c r="D47" s="44"/>
      <c r="E47" s="43"/>
      <c r="F47" s="44"/>
      <c r="G47" s="43"/>
      <c r="H47" s="44"/>
      <c r="I47" s="43"/>
      <c r="K47" s="62"/>
    </row>
    <row r="48" spans="1:11" s="23" customFormat="1" x14ac:dyDescent="0.25">
      <c r="A48" s="6" t="s">
        <v>41</v>
      </c>
      <c r="B48" s="40">
        <v>80</v>
      </c>
      <c r="C48" s="41">
        <v>24</v>
      </c>
      <c r="D48" s="42" t="s">
        <v>85</v>
      </c>
      <c r="E48" s="41" t="s">
        <v>85</v>
      </c>
      <c r="F48" s="42">
        <v>1</v>
      </c>
      <c r="G48" s="41">
        <v>48</v>
      </c>
      <c r="H48" s="42" t="s">
        <v>85</v>
      </c>
      <c r="I48" s="41">
        <v>7</v>
      </c>
      <c r="K48" s="62"/>
    </row>
    <row r="49" spans="1:11" x14ac:dyDescent="0.25">
      <c r="A49" s="9" t="s">
        <v>42</v>
      </c>
      <c r="B49" s="38">
        <f>+SUM(C49:I49)</f>
        <v>80</v>
      </c>
      <c r="C49" s="43">
        <v>24</v>
      </c>
      <c r="D49" s="44" t="s">
        <v>85</v>
      </c>
      <c r="E49" s="43" t="s">
        <v>85</v>
      </c>
      <c r="F49" s="44">
        <v>1</v>
      </c>
      <c r="G49" s="43">
        <v>48</v>
      </c>
      <c r="H49" s="44" t="s">
        <v>85</v>
      </c>
      <c r="I49" s="43">
        <v>7</v>
      </c>
      <c r="K49" s="62"/>
    </row>
    <row r="50" spans="1:11" x14ac:dyDescent="0.25">
      <c r="B50" s="38"/>
      <c r="C50" s="43"/>
      <c r="D50" s="44"/>
      <c r="E50" s="43"/>
      <c r="F50" s="44"/>
      <c r="G50" s="43"/>
      <c r="H50" s="44"/>
      <c r="I50" s="43"/>
      <c r="K50" s="62"/>
    </row>
    <row r="51" spans="1:11" s="23" customFormat="1" x14ac:dyDescent="0.25">
      <c r="A51" s="4" t="s">
        <v>25</v>
      </c>
      <c r="B51" s="40">
        <f>+B53+B56</f>
        <v>143</v>
      </c>
      <c r="C51" s="41">
        <f>+C53</f>
        <v>1</v>
      </c>
      <c r="D51" s="42">
        <f>+D53</f>
        <v>4</v>
      </c>
      <c r="E51" s="41">
        <f>+E53+E56</f>
        <v>38</v>
      </c>
      <c r="F51" s="42">
        <f>+F53+F56</f>
        <v>99</v>
      </c>
      <c r="G51" s="41" t="s">
        <v>85</v>
      </c>
      <c r="H51" s="42" t="s">
        <v>85</v>
      </c>
      <c r="I51" s="41">
        <f>+I53</f>
        <v>1</v>
      </c>
      <c r="K51" s="62"/>
    </row>
    <row r="52" spans="1:11" s="23" customFormat="1" x14ac:dyDescent="0.25">
      <c r="A52" s="4"/>
      <c r="B52" s="40"/>
      <c r="C52" s="41"/>
      <c r="D52" s="42"/>
      <c r="E52" s="41"/>
      <c r="F52" s="42"/>
      <c r="G52" s="41"/>
      <c r="H52" s="42"/>
      <c r="I52" s="41"/>
      <c r="K52" s="62"/>
    </row>
    <row r="53" spans="1:11" s="23" customFormat="1" x14ac:dyDescent="0.25">
      <c r="A53" s="8" t="s">
        <v>35</v>
      </c>
      <c r="B53" s="40">
        <v>111</v>
      </c>
      <c r="C53" s="41">
        <v>1</v>
      </c>
      <c r="D53" s="42">
        <v>4</v>
      </c>
      <c r="E53" s="41">
        <v>37</v>
      </c>
      <c r="F53" s="42">
        <v>68</v>
      </c>
      <c r="G53" s="41" t="s">
        <v>85</v>
      </c>
      <c r="H53" s="42" t="s">
        <v>85</v>
      </c>
      <c r="I53" s="41">
        <v>1</v>
      </c>
      <c r="K53" s="62"/>
    </row>
    <row r="54" spans="1:11" x14ac:dyDescent="0.25">
      <c r="A54" s="7" t="s">
        <v>36</v>
      </c>
      <c r="B54" s="38">
        <f>+SUM(C54:I54)</f>
        <v>111</v>
      </c>
      <c r="C54" s="43">
        <v>1</v>
      </c>
      <c r="D54" s="44">
        <v>4</v>
      </c>
      <c r="E54" s="43">
        <v>37</v>
      </c>
      <c r="F54" s="44">
        <v>68</v>
      </c>
      <c r="G54" s="43" t="s">
        <v>85</v>
      </c>
      <c r="H54" s="44" t="s">
        <v>85</v>
      </c>
      <c r="I54" s="43">
        <v>1</v>
      </c>
      <c r="K54" s="62"/>
    </row>
    <row r="55" spans="1:11" x14ac:dyDescent="0.25">
      <c r="A55" s="7"/>
      <c r="B55" s="38"/>
      <c r="C55" s="43"/>
      <c r="D55" s="44"/>
      <c r="E55" s="43"/>
      <c r="F55" s="44"/>
      <c r="G55" s="43"/>
      <c r="H55" s="44"/>
      <c r="I55" s="43"/>
      <c r="K55" s="62"/>
    </row>
    <row r="56" spans="1:11" s="23" customFormat="1" x14ac:dyDescent="0.25">
      <c r="A56" s="6" t="s">
        <v>43</v>
      </c>
      <c r="B56" s="40">
        <v>32</v>
      </c>
      <c r="C56" s="41" t="s">
        <v>85</v>
      </c>
      <c r="D56" s="42" t="s">
        <v>85</v>
      </c>
      <c r="E56" s="41">
        <v>1</v>
      </c>
      <c r="F56" s="42">
        <v>31</v>
      </c>
      <c r="G56" s="41" t="s">
        <v>85</v>
      </c>
      <c r="H56" s="42" t="s">
        <v>85</v>
      </c>
      <c r="I56" s="41" t="s">
        <v>85</v>
      </c>
      <c r="K56" s="62"/>
    </row>
    <row r="57" spans="1:11" x14ac:dyDescent="0.25">
      <c r="A57" s="6"/>
      <c r="B57" s="38"/>
      <c r="C57" s="43"/>
      <c r="D57" s="44"/>
      <c r="E57" s="43"/>
      <c r="F57" s="44"/>
      <c r="G57" s="43"/>
      <c r="H57" s="44"/>
      <c r="I57" s="43"/>
      <c r="K57" s="62"/>
    </row>
    <row r="58" spans="1:11" x14ac:dyDescent="0.25">
      <c r="A58" s="10" t="s">
        <v>44</v>
      </c>
      <c r="B58" s="38"/>
      <c r="C58" s="43"/>
      <c r="D58" s="44"/>
      <c r="E58" s="43"/>
      <c r="F58" s="44"/>
      <c r="G58" s="43"/>
      <c r="H58" s="44"/>
      <c r="I58" s="43"/>
      <c r="K58" s="62"/>
    </row>
    <row r="59" spans="1:11" x14ac:dyDescent="0.25">
      <c r="A59" s="10" t="s">
        <v>45</v>
      </c>
      <c r="B59" s="38">
        <f>+SUM(C59:I59)</f>
        <v>32</v>
      </c>
      <c r="C59" s="43" t="s">
        <v>85</v>
      </c>
      <c r="D59" s="44" t="s">
        <v>85</v>
      </c>
      <c r="E59" s="43">
        <v>1</v>
      </c>
      <c r="F59" s="44">
        <v>31</v>
      </c>
      <c r="G59" s="43" t="s">
        <v>85</v>
      </c>
      <c r="H59" s="44" t="s">
        <v>85</v>
      </c>
      <c r="I59" s="43" t="s">
        <v>85</v>
      </c>
      <c r="K59" s="62"/>
    </row>
    <row r="60" spans="1:11" x14ac:dyDescent="0.25">
      <c r="A60" s="19"/>
      <c r="B60" s="39"/>
      <c r="C60" s="39"/>
      <c r="D60" s="39"/>
      <c r="E60" s="39"/>
      <c r="F60" s="39"/>
      <c r="G60" s="39"/>
      <c r="H60" s="39"/>
      <c r="I60" s="39"/>
      <c r="K60" s="62"/>
    </row>
    <row r="61" spans="1:11" x14ac:dyDescent="0.25">
      <c r="B61" s="39"/>
      <c r="C61" s="39"/>
      <c r="D61" s="39"/>
      <c r="E61" s="39"/>
      <c r="F61" s="39"/>
      <c r="G61" s="39"/>
      <c r="H61" s="39"/>
      <c r="I61" s="39"/>
      <c r="K61" s="62"/>
    </row>
    <row r="62" spans="1:11" x14ac:dyDescent="0.25">
      <c r="K62" s="62"/>
    </row>
    <row r="63" spans="1:11" x14ac:dyDescent="0.25">
      <c r="K63" s="62"/>
    </row>
    <row r="64" spans="1:11" x14ac:dyDescent="0.25">
      <c r="K64" s="62"/>
    </row>
    <row r="65" spans="1:11" x14ac:dyDescent="0.25">
      <c r="K65" s="62"/>
    </row>
    <row r="66" spans="1:11" x14ac:dyDescent="0.25">
      <c r="K66" s="62"/>
    </row>
    <row r="67" spans="1:11" x14ac:dyDescent="0.25">
      <c r="K67" s="62"/>
    </row>
    <row r="68" spans="1:11" x14ac:dyDescent="0.25">
      <c r="K68" s="62"/>
    </row>
    <row r="69" spans="1:11" x14ac:dyDescent="0.25">
      <c r="K69" s="62"/>
    </row>
    <row r="70" spans="1:11" x14ac:dyDescent="0.25">
      <c r="K70" s="62"/>
    </row>
    <row r="71" spans="1:11" x14ac:dyDescent="0.25">
      <c r="K71" s="62"/>
    </row>
    <row r="72" spans="1:11" ht="15.75" x14ac:dyDescent="0.25">
      <c r="A72" s="63" t="s">
        <v>75</v>
      </c>
      <c r="B72" s="63"/>
      <c r="C72" s="63"/>
      <c r="D72" s="63"/>
      <c r="E72" s="63"/>
      <c r="F72" s="63"/>
      <c r="G72" s="63"/>
      <c r="H72" s="63"/>
      <c r="I72" s="63"/>
      <c r="K72" s="62"/>
    </row>
    <row r="73" spans="1:11" ht="15.75" x14ac:dyDescent="0.25">
      <c r="A73" s="63" t="s">
        <v>81</v>
      </c>
      <c r="B73" s="63"/>
      <c r="C73" s="63"/>
      <c r="D73" s="63"/>
      <c r="E73" s="63"/>
      <c r="F73" s="63"/>
      <c r="G73" s="63"/>
      <c r="H73" s="63"/>
      <c r="I73" s="63"/>
      <c r="K73" s="62"/>
    </row>
    <row r="74" spans="1:11" ht="15.75" x14ac:dyDescent="0.25">
      <c r="A74" s="63" t="s">
        <v>83</v>
      </c>
      <c r="B74" s="63"/>
      <c r="C74" s="63"/>
      <c r="D74" s="63"/>
      <c r="E74" s="63"/>
      <c r="F74" s="63"/>
      <c r="G74" s="63"/>
      <c r="H74" s="63"/>
      <c r="I74" s="63"/>
      <c r="K74" s="62"/>
    </row>
    <row r="75" spans="1:11" ht="16.5" thickBot="1" x14ac:dyDescent="0.3">
      <c r="A75" s="15"/>
      <c r="B75" s="15"/>
      <c r="C75" s="15"/>
      <c r="D75" s="15"/>
      <c r="E75" s="15"/>
      <c r="F75" s="15"/>
      <c r="G75" s="15"/>
      <c r="H75" s="15"/>
      <c r="I75" s="15"/>
      <c r="K75" s="62"/>
    </row>
    <row r="76" spans="1:11" ht="16.5" thickTop="1" x14ac:dyDescent="0.25">
      <c r="A76" s="51"/>
      <c r="B76" s="52"/>
      <c r="C76" s="64" t="s">
        <v>76</v>
      </c>
      <c r="D76" s="64"/>
      <c r="E76" s="64"/>
      <c r="F76" s="64"/>
      <c r="G76" s="64"/>
      <c r="H76" s="64"/>
      <c r="I76" s="65"/>
      <c r="K76" s="62"/>
    </row>
    <row r="77" spans="1:11" ht="15.75" x14ac:dyDescent="0.25">
      <c r="A77" s="53"/>
      <c r="B77" s="54"/>
      <c r="C77" s="54"/>
      <c r="D77" s="54"/>
      <c r="E77" s="54"/>
      <c r="F77" s="54"/>
      <c r="G77" s="54"/>
      <c r="H77" s="54"/>
      <c r="I77" s="55" t="s">
        <v>77</v>
      </c>
      <c r="K77" s="62"/>
    </row>
    <row r="78" spans="1:11" ht="15.75" x14ac:dyDescent="0.25">
      <c r="A78" s="56" t="s">
        <v>78</v>
      </c>
      <c r="B78" s="57" t="s">
        <v>79</v>
      </c>
      <c r="C78" s="57" t="s">
        <v>0</v>
      </c>
      <c r="D78" s="57" t="s">
        <v>1</v>
      </c>
      <c r="E78" s="57" t="s">
        <v>2</v>
      </c>
      <c r="F78" s="57" t="s">
        <v>3</v>
      </c>
      <c r="G78" s="57" t="s">
        <v>4</v>
      </c>
      <c r="H78" s="57" t="s">
        <v>5</v>
      </c>
      <c r="I78" s="58" t="s">
        <v>80</v>
      </c>
      <c r="K78" s="62"/>
    </row>
    <row r="79" spans="1:11" ht="16.5" thickBot="1" x14ac:dyDescent="0.3">
      <c r="A79" s="59"/>
      <c r="B79" s="60"/>
      <c r="C79" s="60"/>
      <c r="D79" s="60"/>
      <c r="E79" s="60"/>
      <c r="F79" s="60"/>
      <c r="G79" s="60"/>
      <c r="H79" s="60"/>
      <c r="I79" s="61"/>
      <c r="K79" s="62"/>
    </row>
    <row r="80" spans="1:11" ht="15.75" thickTop="1" x14ac:dyDescent="0.25">
      <c r="A80" s="24"/>
      <c r="B80" s="17"/>
      <c r="C80" s="24"/>
      <c r="D80" s="17"/>
      <c r="E80" s="24"/>
      <c r="F80" s="17"/>
      <c r="G80" s="24"/>
      <c r="H80" s="17"/>
      <c r="I80" s="24"/>
      <c r="K80" s="62"/>
    </row>
    <row r="81" spans="1:11" s="28" customFormat="1" x14ac:dyDescent="0.25">
      <c r="A81" s="29" t="s">
        <v>24</v>
      </c>
      <c r="B81" s="45">
        <f>+B83+B89+B102</f>
        <v>393</v>
      </c>
      <c r="C81" s="31">
        <f>C89+C102</f>
        <v>92</v>
      </c>
      <c r="D81" s="45">
        <f>D89+D102</f>
        <v>122</v>
      </c>
      <c r="E81" s="31">
        <f>E89+E102</f>
        <v>99</v>
      </c>
      <c r="F81" s="45">
        <f>+F83+F89+F102</f>
        <v>46</v>
      </c>
      <c r="G81" s="31">
        <f>G102</f>
        <v>5</v>
      </c>
      <c r="H81" s="45">
        <f>H89+H102</f>
        <v>3</v>
      </c>
      <c r="I81" s="31">
        <f>I89+I102</f>
        <v>26</v>
      </c>
      <c r="K81" s="62"/>
    </row>
    <row r="82" spans="1:11" x14ac:dyDescent="0.25">
      <c r="A82" s="2"/>
      <c r="B82" s="38"/>
      <c r="C82" s="39"/>
      <c r="D82" s="38"/>
      <c r="E82" s="39"/>
      <c r="F82" s="38"/>
      <c r="G82" s="39"/>
      <c r="H82" s="38"/>
      <c r="I82" s="39"/>
      <c r="K82" s="62"/>
    </row>
    <row r="83" spans="1:11" s="23" customFormat="1" x14ac:dyDescent="0.25">
      <c r="A83" s="5" t="s">
        <v>23</v>
      </c>
      <c r="B83" s="42">
        <f>+B85</f>
        <v>8</v>
      </c>
      <c r="C83" s="41" t="s">
        <v>85</v>
      </c>
      <c r="D83" s="42" t="s">
        <v>85</v>
      </c>
      <c r="E83" s="41" t="s">
        <v>85</v>
      </c>
      <c r="F83" s="42">
        <f>+F85</f>
        <v>8</v>
      </c>
      <c r="G83" s="41" t="s">
        <v>85</v>
      </c>
      <c r="H83" s="42" t="s">
        <v>85</v>
      </c>
      <c r="I83" s="41" t="s">
        <v>85</v>
      </c>
      <c r="K83" s="62"/>
    </row>
    <row r="84" spans="1:11" x14ac:dyDescent="0.25">
      <c r="A84" s="5"/>
      <c r="B84" s="44"/>
      <c r="C84" s="43"/>
      <c r="D84" s="44"/>
      <c r="E84" s="43"/>
      <c r="F84" s="44"/>
      <c r="G84" s="43"/>
      <c r="H84" s="44"/>
      <c r="I84" s="43"/>
      <c r="K84" s="62"/>
    </row>
    <row r="85" spans="1:11" s="23" customFormat="1" x14ac:dyDescent="0.25">
      <c r="A85" s="6" t="s">
        <v>38</v>
      </c>
      <c r="B85" s="42">
        <v>8</v>
      </c>
      <c r="C85" s="41" t="s">
        <v>85</v>
      </c>
      <c r="D85" s="42" t="s">
        <v>85</v>
      </c>
      <c r="E85" s="41" t="s">
        <v>85</v>
      </c>
      <c r="F85" s="42">
        <v>8</v>
      </c>
      <c r="G85" s="41" t="s">
        <v>85</v>
      </c>
      <c r="H85" s="42" t="s">
        <v>85</v>
      </c>
      <c r="I85" s="41" t="s">
        <v>85</v>
      </c>
      <c r="K85" s="62"/>
    </row>
    <row r="86" spans="1:11" x14ac:dyDescent="0.25">
      <c r="A86" s="9" t="s">
        <v>46</v>
      </c>
      <c r="B86" s="44">
        <f t="shared" ref="B86:B87" si="6">+SUM(C86:I86)</f>
        <v>7</v>
      </c>
      <c r="C86" s="43" t="s">
        <v>85</v>
      </c>
      <c r="D86" s="44" t="s">
        <v>85</v>
      </c>
      <c r="E86" s="43" t="s">
        <v>85</v>
      </c>
      <c r="F86" s="44">
        <v>7</v>
      </c>
      <c r="G86" s="43" t="s">
        <v>85</v>
      </c>
      <c r="H86" s="44" t="s">
        <v>85</v>
      </c>
      <c r="I86" s="43" t="s">
        <v>85</v>
      </c>
      <c r="K86" s="62"/>
    </row>
    <row r="87" spans="1:11" x14ac:dyDescent="0.25">
      <c r="A87" s="9" t="s">
        <v>47</v>
      </c>
      <c r="B87" s="44">
        <f t="shared" si="6"/>
        <v>1</v>
      </c>
      <c r="C87" s="43" t="s">
        <v>85</v>
      </c>
      <c r="D87" s="44" t="s">
        <v>85</v>
      </c>
      <c r="E87" s="43" t="s">
        <v>85</v>
      </c>
      <c r="F87" s="44">
        <v>1</v>
      </c>
      <c r="G87" s="43" t="s">
        <v>85</v>
      </c>
      <c r="H87" s="44" t="s">
        <v>85</v>
      </c>
      <c r="I87" s="43" t="s">
        <v>85</v>
      </c>
      <c r="K87" s="62"/>
    </row>
    <row r="88" spans="1:11" x14ac:dyDescent="0.25">
      <c r="B88" s="44"/>
      <c r="C88" s="43"/>
      <c r="D88" s="44"/>
      <c r="E88" s="43"/>
      <c r="F88" s="44"/>
      <c r="G88" s="43"/>
      <c r="H88" s="44"/>
      <c r="I88" s="43"/>
      <c r="K88" s="62"/>
    </row>
    <row r="89" spans="1:11" s="23" customFormat="1" x14ac:dyDescent="0.25">
      <c r="A89" s="4" t="s">
        <v>22</v>
      </c>
      <c r="B89" s="42">
        <f>+B92+B95+B99</f>
        <v>264</v>
      </c>
      <c r="C89" s="41">
        <f>+C95+C99</f>
        <v>57</v>
      </c>
      <c r="D89" s="42">
        <f>+D95+D99</f>
        <v>81</v>
      </c>
      <c r="E89" s="41">
        <f>+E95+E99</f>
        <v>76</v>
      </c>
      <c r="F89" s="42">
        <f>+F99</f>
        <v>34</v>
      </c>
      <c r="G89" s="41" t="s">
        <v>85</v>
      </c>
      <c r="H89" s="42">
        <f>+H92</f>
        <v>2</v>
      </c>
      <c r="I89" s="41">
        <f>+I92+I95+I99</f>
        <v>14</v>
      </c>
      <c r="K89" s="62"/>
    </row>
    <row r="90" spans="1:11" x14ac:dyDescent="0.25">
      <c r="A90" s="4"/>
      <c r="B90" s="44"/>
      <c r="C90" s="43"/>
      <c r="D90" s="44"/>
      <c r="E90" s="43"/>
      <c r="F90" s="44"/>
      <c r="G90" s="43"/>
      <c r="H90" s="44"/>
      <c r="I90" s="43"/>
      <c r="K90" s="62"/>
    </row>
    <row r="91" spans="1:11" x14ac:dyDescent="0.25">
      <c r="A91" s="8" t="s">
        <v>48</v>
      </c>
      <c r="B91" s="44"/>
      <c r="C91" s="43"/>
      <c r="D91" s="44"/>
      <c r="E91" s="43"/>
      <c r="F91" s="44"/>
      <c r="G91" s="43"/>
      <c r="H91" s="44"/>
      <c r="I91" s="43"/>
      <c r="K91" s="62"/>
    </row>
    <row r="92" spans="1:11" s="23" customFormat="1" x14ac:dyDescent="0.25">
      <c r="A92" s="6" t="s">
        <v>49</v>
      </c>
      <c r="B92" s="42">
        <v>6</v>
      </c>
      <c r="C92" s="41" t="s">
        <v>85</v>
      </c>
      <c r="D92" s="42" t="s">
        <v>85</v>
      </c>
      <c r="E92" s="41" t="s">
        <v>85</v>
      </c>
      <c r="F92" s="42" t="s">
        <v>85</v>
      </c>
      <c r="G92" s="41" t="s">
        <v>85</v>
      </c>
      <c r="H92" s="42">
        <v>2</v>
      </c>
      <c r="I92" s="41">
        <v>4</v>
      </c>
      <c r="K92" s="62"/>
    </row>
    <row r="93" spans="1:11" x14ac:dyDescent="0.25">
      <c r="A93" s="11" t="s">
        <v>50</v>
      </c>
      <c r="B93" s="44">
        <f>+SUM(C93:I93)</f>
        <v>6</v>
      </c>
      <c r="C93" s="43" t="s">
        <v>85</v>
      </c>
      <c r="D93" s="44" t="s">
        <v>85</v>
      </c>
      <c r="E93" s="43" t="s">
        <v>85</v>
      </c>
      <c r="F93" s="44" t="s">
        <v>85</v>
      </c>
      <c r="G93" s="43" t="s">
        <v>85</v>
      </c>
      <c r="H93" s="44">
        <v>2</v>
      </c>
      <c r="I93" s="43">
        <v>4</v>
      </c>
      <c r="K93" s="62"/>
    </row>
    <row r="94" spans="1:11" x14ac:dyDescent="0.25">
      <c r="A94" s="4"/>
      <c r="B94" s="44"/>
      <c r="C94" s="43"/>
      <c r="D94" s="44"/>
      <c r="E94" s="43"/>
      <c r="F94" s="44"/>
      <c r="G94" s="43"/>
      <c r="H94" s="44"/>
      <c r="I94" s="43"/>
      <c r="K94" s="62"/>
    </row>
    <row r="95" spans="1:11" s="23" customFormat="1" x14ac:dyDescent="0.25">
      <c r="A95" s="6" t="s">
        <v>51</v>
      </c>
      <c r="B95" s="42">
        <v>53</v>
      </c>
      <c r="C95" s="41">
        <v>24</v>
      </c>
      <c r="D95" s="42">
        <v>17</v>
      </c>
      <c r="E95" s="41">
        <v>9</v>
      </c>
      <c r="F95" s="42" t="s">
        <v>85</v>
      </c>
      <c r="G95" s="41" t="s">
        <v>85</v>
      </c>
      <c r="H95" s="42" t="s">
        <v>85</v>
      </c>
      <c r="I95" s="41">
        <v>3</v>
      </c>
      <c r="K95" s="62"/>
    </row>
    <row r="96" spans="1:11" x14ac:dyDescent="0.25">
      <c r="A96" s="7" t="s">
        <v>52</v>
      </c>
      <c r="B96" s="44"/>
      <c r="C96" s="43"/>
      <c r="D96" s="44"/>
      <c r="E96" s="43"/>
      <c r="F96" s="44"/>
      <c r="G96" s="43"/>
      <c r="H96" s="44"/>
      <c r="I96" s="43"/>
      <c r="K96" s="62"/>
    </row>
    <row r="97" spans="1:11" x14ac:dyDescent="0.25">
      <c r="A97" s="7" t="s">
        <v>53</v>
      </c>
      <c r="B97" s="44">
        <f>+SUM(C97:I97)</f>
        <v>53</v>
      </c>
      <c r="C97" s="43">
        <v>24</v>
      </c>
      <c r="D97" s="44">
        <v>17</v>
      </c>
      <c r="E97" s="43">
        <v>9</v>
      </c>
      <c r="F97" s="44" t="s">
        <v>85</v>
      </c>
      <c r="G97" s="43" t="s">
        <v>85</v>
      </c>
      <c r="H97" s="44" t="s">
        <v>85</v>
      </c>
      <c r="I97" s="43">
        <v>3</v>
      </c>
      <c r="K97" s="62"/>
    </row>
    <row r="98" spans="1:11" x14ac:dyDescent="0.25">
      <c r="B98" s="44"/>
      <c r="C98" s="43"/>
      <c r="D98" s="44"/>
      <c r="E98" s="43"/>
      <c r="F98" s="44"/>
      <c r="G98" s="43"/>
      <c r="H98" s="44"/>
      <c r="I98" s="43"/>
      <c r="K98" s="62"/>
    </row>
    <row r="99" spans="1:11" s="23" customFormat="1" x14ac:dyDescent="0.25">
      <c r="A99" s="6" t="s">
        <v>54</v>
      </c>
      <c r="B99" s="42">
        <v>205</v>
      </c>
      <c r="C99" s="41">
        <v>33</v>
      </c>
      <c r="D99" s="42">
        <v>64</v>
      </c>
      <c r="E99" s="41">
        <v>67</v>
      </c>
      <c r="F99" s="42">
        <v>34</v>
      </c>
      <c r="G99" s="41" t="s">
        <v>85</v>
      </c>
      <c r="H99" s="42" t="s">
        <v>85</v>
      </c>
      <c r="I99" s="41">
        <v>7</v>
      </c>
      <c r="K99" s="62"/>
    </row>
    <row r="100" spans="1:11" ht="17.25" customHeight="1" x14ac:dyDescent="0.25">
      <c r="A100" s="7" t="s">
        <v>36</v>
      </c>
      <c r="B100" s="44">
        <f>+SUM(C100:I100)</f>
        <v>205</v>
      </c>
      <c r="C100" s="43">
        <v>33</v>
      </c>
      <c r="D100" s="44">
        <v>64</v>
      </c>
      <c r="E100" s="43">
        <v>67</v>
      </c>
      <c r="F100" s="44">
        <v>34</v>
      </c>
      <c r="G100" s="43" t="s">
        <v>85</v>
      </c>
      <c r="H100" s="44" t="s">
        <v>85</v>
      </c>
      <c r="I100" s="43">
        <v>7</v>
      </c>
      <c r="K100" s="62"/>
    </row>
    <row r="101" spans="1:11" x14ac:dyDescent="0.25">
      <c r="B101" s="44"/>
      <c r="C101" s="43"/>
      <c r="D101" s="44"/>
      <c r="E101" s="43"/>
      <c r="F101" s="44"/>
      <c r="G101" s="43"/>
      <c r="H101" s="44"/>
      <c r="I101" s="43"/>
      <c r="K101" s="62"/>
    </row>
    <row r="102" spans="1:11" s="23" customFormat="1" x14ac:dyDescent="0.25">
      <c r="A102" s="4" t="s">
        <v>21</v>
      </c>
      <c r="B102" s="42">
        <f>+B105+B108+B113</f>
        <v>121</v>
      </c>
      <c r="C102" s="41">
        <f>+C105+C108+C113</f>
        <v>35</v>
      </c>
      <c r="D102" s="42">
        <f>+D105+D108+D113</f>
        <v>41</v>
      </c>
      <c r="E102" s="41">
        <f>+E105+E108</f>
        <v>23</v>
      </c>
      <c r="F102" s="42">
        <f>+F108</f>
        <v>4</v>
      </c>
      <c r="G102" s="41">
        <f>+G108</f>
        <v>5</v>
      </c>
      <c r="H102" s="42">
        <f>+H105</f>
        <v>1</v>
      </c>
      <c r="I102" s="41">
        <f>+I105+I113</f>
        <v>12</v>
      </c>
      <c r="K102" s="62"/>
    </row>
    <row r="103" spans="1:11" s="23" customFormat="1" x14ac:dyDescent="0.25">
      <c r="A103" s="4"/>
      <c r="B103" s="42"/>
      <c r="C103" s="41"/>
      <c r="D103" s="42"/>
      <c r="E103" s="41"/>
      <c r="F103" s="42"/>
      <c r="G103" s="41"/>
      <c r="H103" s="42"/>
      <c r="I103" s="41"/>
      <c r="K103" s="62"/>
    </row>
    <row r="104" spans="1:11" x14ac:dyDescent="0.25">
      <c r="A104" s="8" t="s">
        <v>48</v>
      </c>
      <c r="B104" s="44"/>
      <c r="C104" s="43"/>
      <c r="D104" s="44"/>
      <c r="E104" s="43"/>
      <c r="F104" s="44"/>
      <c r="G104" s="43"/>
      <c r="H104" s="44"/>
      <c r="I104" s="43"/>
      <c r="K104" s="62"/>
    </row>
    <row r="105" spans="1:11" s="23" customFormat="1" x14ac:dyDescent="0.25">
      <c r="A105" s="6" t="s">
        <v>49</v>
      </c>
      <c r="B105" s="42">
        <v>26</v>
      </c>
      <c r="C105" s="41">
        <v>5</v>
      </c>
      <c r="D105" s="42">
        <v>7</v>
      </c>
      <c r="E105" s="41">
        <v>10</v>
      </c>
      <c r="F105" s="42" t="s">
        <v>85</v>
      </c>
      <c r="G105" s="41" t="s">
        <v>85</v>
      </c>
      <c r="H105" s="42">
        <v>1</v>
      </c>
      <c r="I105" s="41">
        <v>3</v>
      </c>
      <c r="K105" s="62"/>
    </row>
    <row r="106" spans="1:11" x14ac:dyDescent="0.25">
      <c r="A106" s="11" t="s">
        <v>50</v>
      </c>
      <c r="B106" s="44">
        <f>+SUM(C106:I106)</f>
        <v>26</v>
      </c>
      <c r="C106" s="43">
        <v>5</v>
      </c>
      <c r="D106" s="44">
        <v>7</v>
      </c>
      <c r="E106" s="43">
        <v>10</v>
      </c>
      <c r="F106" s="44" t="s">
        <v>85</v>
      </c>
      <c r="G106" s="43" t="s">
        <v>85</v>
      </c>
      <c r="H106" s="44">
        <v>1</v>
      </c>
      <c r="I106" s="43">
        <v>3</v>
      </c>
      <c r="K106" s="62"/>
    </row>
    <row r="107" spans="1:11" x14ac:dyDescent="0.25">
      <c r="A107" s="4"/>
      <c r="B107" s="44"/>
      <c r="C107" s="43"/>
      <c r="D107" s="44"/>
      <c r="E107" s="43"/>
      <c r="F107" s="44"/>
      <c r="G107" s="43"/>
      <c r="H107" s="44"/>
      <c r="I107" s="43"/>
      <c r="K107" s="62"/>
    </row>
    <row r="108" spans="1:11" s="23" customFormat="1" x14ac:dyDescent="0.25">
      <c r="A108" s="6" t="s">
        <v>55</v>
      </c>
      <c r="B108" s="42">
        <v>50</v>
      </c>
      <c r="C108" s="41">
        <v>19</v>
      </c>
      <c r="D108" s="42">
        <v>9</v>
      </c>
      <c r="E108" s="41">
        <v>13</v>
      </c>
      <c r="F108" s="42">
        <v>4</v>
      </c>
      <c r="G108" s="41">
        <v>5</v>
      </c>
      <c r="H108" s="42" t="s">
        <v>85</v>
      </c>
      <c r="I108" s="41" t="s">
        <v>85</v>
      </c>
      <c r="K108" s="62"/>
    </row>
    <row r="109" spans="1:11" x14ac:dyDescent="0.25">
      <c r="A109" s="7" t="s">
        <v>56</v>
      </c>
      <c r="B109" s="44">
        <f>+SUM(C109:I109)</f>
        <v>45</v>
      </c>
      <c r="C109" s="43">
        <v>19</v>
      </c>
      <c r="D109" s="44">
        <v>9</v>
      </c>
      <c r="E109" s="43">
        <v>13</v>
      </c>
      <c r="F109" s="44">
        <v>4</v>
      </c>
      <c r="G109" s="43" t="s">
        <v>85</v>
      </c>
      <c r="H109" s="44" t="s">
        <v>85</v>
      </c>
      <c r="I109" s="43" t="s">
        <v>85</v>
      </c>
      <c r="K109" s="62"/>
    </row>
    <row r="110" spans="1:11" x14ac:dyDescent="0.25">
      <c r="A110" s="7" t="s">
        <v>52</v>
      </c>
      <c r="B110" s="44"/>
      <c r="C110" s="43"/>
      <c r="D110" s="44"/>
      <c r="E110" s="43"/>
      <c r="F110" s="44"/>
      <c r="G110" s="43"/>
      <c r="H110" s="44"/>
      <c r="I110" s="43"/>
      <c r="K110" s="62"/>
    </row>
    <row r="111" spans="1:11" x14ac:dyDescent="0.25">
      <c r="A111" s="7" t="s">
        <v>53</v>
      </c>
      <c r="B111" s="44">
        <f>+SUM(C111:I111)</f>
        <v>5</v>
      </c>
      <c r="C111" s="43" t="s">
        <v>85</v>
      </c>
      <c r="D111" s="44" t="s">
        <v>85</v>
      </c>
      <c r="E111" s="43" t="s">
        <v>85</v>
      </c>
      <c r="F111" s="44" t="s">
        <v>85</v>
      </c>
      <c r="G111" s="43">
        <v>5</v>
      </c>
      <c r="H111" s="44" t="s">
        <v>85</v>
      </c>
      <c r="I111" s="43" t="s">
        <v>85</v>
      </c>
      <c r="K111" s="62"/>
    </row>
    <row r="112" spans="1:11" x14ac:dyDescent="0.25">
      <c r="A112" s="7"/>
      <c r="B112" s="44"/>
      <c r="C112" s="43"/>
      <c r="D112" s="44"/>
      <c r="E112" s="43"/>
      <c r="F112" s="44"/>
      <c r="G112" s="43"/>
      <c r="H112" s="44"/>
      <c r="I112" s="43"/>
      <c r="K112" s="62"/>
    </row>
    <row r="113" spans="1:11" s="23" customFormat="1" x14ac:dyDescent="0.25">
      <c r="A113" s="6" t="s">
        <v>33</v>
      </c>
      <c r="B113" s="42">
        <v>45</v>
      </c>
      <c r="C113" s="41">
        <v>11</v>
      </c>
      <c r="D113" s="42">
        <v>25</v>
      </c>
      <c r="E113" s="41" t="s">
        <v>85</v>
      </c>
      <c r="F113" s="42" t="s">
        <v>85</v>
      </c>
      <c r="G113" s="41" t="s">
        <v>85</v>
      </c>
      <c r="H113" s="42" t="s">
        <v>85</v>
      </c>
      <c r="I113" s="41">
        <v>9</v>
      </c>
      <c r="K113" s="62"/>
    </row>
    <row r="114" spans="1:11" x14ac:dyDescent="0.25">
      <c r="A114" s="7" t="s">
        <v>34</v>
      </c>
      <c r="B114" s="44">
        <f>+SUM(C114:I114)</f>
        <v>45</v>
      </c>
      <c r="C114" s="43">
        <v>11</v>
      </c>
      <c r="D114" s="44">
        <v>25</v>
      </c>
      <c r="E114" s="43" t="s">
        <v>85</v>
      </c>
      <c r="F114" s="44" t="s">
        <v>85</v>
      </c>
      <c r="G114" s="43" t="s">
        <v>85</v>
      </c>
      <c r="H114" s="44" t="s">
        <v>85</v>
      </c>
      <c r="I114" s="43">
        <v>9</v>
      </c>
      <c r="K114" s="62"/>
    </row>
    <row r="115" spans="1:11" x14ac:dyDescent="0.25">
      <c r="A115" s="19"/>
      <c r="B115" s="39"/>
      <c r="C115" s="39"/>
      <c r="D115" s="39"/>
      <c r="E115" s="39"/>
      <c r="F115" s="39"/>
      <c r="G115" s="39"/>
      <c r="H115" s="39"/>
      <c r="I115" s="39"/>
      <c r="K115" s="62"/>
    </row>
    <row r="116" spans="1:11" x14ac:dyDescent="0.25">
      <c r="K116" s="62"/>
    </row>
    <row r="117" spans="1:11" x14ac:dyDescent="0.25">
      <c r="K117" s="62"/>
    </row>
    <row r="118" spans="1:11" x14ac:dyDescent="0.25">
      <c r="K118" s="62"/>
    </row>
    <row r="119" spans="1:11" x14ac:dyDescent="0.25">
      <c r="K119" s="62"/>
    </row>
    <row r="120" spans="1:11" x14ac:dyDescent="0.25">
      <c r="K120" s="62"/>
    </row>
    <row r="121" spans="1:11" x14ac:dyDescent="0.25">
      <c r="K121" s="62"/>
    </row>
    <row r="122" spans="1:11" x14ac:dyDescent="0.25">
      <c r="K122" s="62"/>
    </row>
    <row r="123" spans="1:11" x14ac:dyDescent="0.25">
      <c r="K123" s="62"/>
    </row>
    <row r="124" spans="1:11" x14ac:dyDescent="0.25">
      <c r="K124" s="62"/>
    </row>
    <row r="125" spans="1:11" x14ac:dyDescent="0.25">
      <c r="K125" s="62"/>
    </row>
    <row r="126" spans="1:11" x14ac:dyDescent="0.25">
      <c r="K126" s="62"/>
    </row>
    <row r="127" spans="1:11" x14ac:dyDescent="0.25">
      <c r="K127" s="62"/>
    </row>
    <row r="128" spans="1:11" x14ac:dyDescent="0.25">
      <c r="K128" s="62"/>
    </row>
    <row r="129" spans="1:11" x14ac:dyDescent="0.25">
      <c r="K129" s="62"/>
    </row>
    <row r="130" spans="1:11" x14ac:dyDescent="0.25">
      <c r="K130" s="62"/>
    </row>
    <row r="131" spans="1:11" x14ac:dyDescent="0.25">
      <c r="K131" s="62"/>
    </row>
    <row r="132" spans="1:11" x14ac:dyDescent="0.25">
      <c r="K132" s="62"/>
    </row>
    <row r="133" spans="1:11" x14ac:dyDescent="0.25">
      <c r="K133" s="62"/>
    </row>
    <row r="134" spans="1:11" x14ac:dyDescent="0.25">
      <c r="K134" s="62"/>
    </row>
    <row r="135" spans="1:11" x14ac:dyDescent="0.25">
      <c r="K135" s="62"/>
    </row>
    <row r="136" spans="1:11" x14ac:dyDescent="0.25">
      <c r="K136" s="62"/>
    </row>
    <row r="137" spans="1:11" x14ac:dyDescent="0.25">
      <c r="K137" s="62"/>
    </row>
    <row r="138" spans="1:11" x14ac:dyDescent="0.25">
      <c r="K138" s="62"/>
    </row>
    <row r="139" spans="1:11" x14ac:dyDescent="0.25">
      <c r="K139" s="62"/>
    </row>
    <row r="140" spans="1:11" x14ac:dyDescent="0.25">
      <c r="K140" s="62"/>
    </row>
    <row r="141" spans="1:11" x14ac:dyDescent="0.25">
      <c r="K141" s="62"/>
    </row>
    <row r="142" spans="1:11" x14ac:dyDescent="0.25">
      <c r="K142" s="62"/>
    </row>
    <row r="143" spans="1:11" ht="15.75" x14ac:dyDescent="0.25">
      <c r="A143" s="63" t="s">
        <v>75</v>
      </c>
      <c r="B143" s="63"/>
      <c r="C143" s="63"/>
      <c r="D143" s="63"/>
      <c r="E143" s="63"/>
      <c r="F143" s="63"/>
      <c r="G143" s="63"/>
      <c r="H143" s="63"/>
      <c r="I143" s="63"/>
      <c r="K143" s="62"/>
    </row>
    <row r="144" spans="1:11" ht="15.75" x14ac:dyDescent="0.25">
      <c r="A144" s="63" t="s">
        <v>81</v>
      </c>
      <c r="B144" s="63"/>
      <c r="C144" s="63"/>
      <c r="D144" s="63"/>
      <c r="E144" s="63"/>
      <c r="F144" s="63"/>
      <c r="G144" s="63"/>
      <c r="H144" s="63"/>
      <c r="I144" s="63"/>
      <c r="K144" s="62"/>
    </row>
    <row r="145" spans="1:11" ht="15.75" x14ac:dyDescent="0.25">
      <c r="A145" s="63" t="s">
        <v>83</v>
      </c>
      <c r="B145" s="63"/>
      <c r="C145" s="63"/>
      <c r="D145" s="63"/>
      <c r="E145" s="63"/>
      <c r="F145" s="63"/>
      <c r="G145" s="63"/>
      <c r="H145" s="63"/>
      <c r="I145" s="63"/>
      <c r="K145" s="62"/>
    </row>
    <row r="146" spans="1:11" ht="16.5" thickBot="1" x14ac:dyDescent="0.3">
      <c r="A146" s="15"/>
      <c r="B146" s="15"/>
      <c r="C146" s="15"/>
      <c r="D146" s="15"/>
      <c r="E146" s="15"/>
      <c r="F146" s="15"/>
      <c r="G146" s="15"/>
      <c r="H146" s="15"/>
      <c r="I146" s="15"/>
      <c r="K146" s="62"/>
    </row>
    <row r="147" spans="1:11" ht="16.5" thickTop="1" x14ac:dyDescent="0.25">
      <c r="A147" s="51"/>
      <c r="B147" s="52"/>
      <c r="C147" s="64" t="s">
        <v>76</v>
      </c>
      <c r="D147" s="64"/>
      <c r="E147" s="64"/>
      <c r="F147" s="64"/>
      <c r="G147" s="64"/>
      <c r="H147" s="64"/>
      <c r="I147" s="65"/>
      <c r="K147" s="62"/>
    </row>
    <row r="148" spans="1:11" ht="15.75" x14ac:dyDescent="0.25">
      <c r="A148" s="53"/>
      <c r="B148" s="54"/>
      <c r="C148" s="54"/>
      <c r="D148" s="54"/>
      <c r="E148" s="54"/>
      <c r="F148" s="54"/>
      <c r="G148" s="54"/>
      <c r="H148" s="54"/>
      <c r="I148" s="55" t="s">
        <v>77</v>
      </c>
      <c r="K148" s="62"/>
    </row>
    <row r="149" spans="1:11" ht="15.75" x14ac:dyDescent="0.25">
      <c r="A149" s="56" t="s">
        <v>78</v>
      </c>
      <c r="B149" s="57" t="s">
        <v>79</v>
      </c>
      <c r="C149" s="57" t="s">
        <v>0</v>
      </c>
      <c r="D149" s="57" t="s">
        <v>1</v>
      </c>
      <c r="E149" s="57" t="s">
        <v>2</v>
      </c>
      <c r="F149" s="57" t="s">
        <v>3</v>
      </c>
      <c r="G149" s="57" t="s">
        <v>4</v>
      </c>
      <c r="H149" s="57" t="s">
        <v>5</v>
      </c>
      <c r="I149" s="58" t="s">
        <v>80</v>
      </c>
      <c r="K149" s="62"/>
    </row>
    <row r="150" spans="1:11" ht="16.5" thickBot="1" x14ac:dyDescent="0.3">
      <c r="A150" s="59"/>
      <c r="B150" s="60"/>
      <c r="C150" s="60"/>
      <c r="D150" s="60"/>
      <c r="E150" s="60"/>
      <c r="F150" s="60"/>
      <c r="G150" s="60"/>
      <c r="H150" s="60"/>
      <c r="I150" s="61"/>
      <c r="K150" s="62"/>
    </row>
    <row r="151" spans="1:11" ht="15.75" thickTop="1" x14ac:dyDescent="0.25">
      <c r="A151" s="21"/>
      <c r="B151" s="16"/>
      <c r="C151" s="21"/>
      <c r="D151" s="16"/>
      <c r="E151" s="21"/>
      <c r="F151" s="16"/>
      <c r="G151" s="21"/>
      <c r="H151" s="16"/>
      <c r="I151" s="21"/>
      <c r="K151" s="62"/>
    </row>
    <row r="152" spans="1:11" s="28" customFormat="1" x14ac:dyDescent="0.25">
      <c r="A152" s="30" t="s">
        <v>7</v>
      </c>
      <c r="B152" s="46">
        <f>+B154+B159+B164</f>
        <v>71</v>
      </c>
      <c r="C152" s="47">
        <f>+C154</f>
        <v>23</v>
      </c>
      <c r="D152" s="46">
        <f>+D154+D164</f>
        <v>9</v>
      </c>
      <c r="E152" s="47">
        <f>+E154</f>
        <v>14</v>
      </c>
      <c r="F152" s="46">
        <f t="shared" ref="F152" si="7">+F154+F159+F164</f>
        <v>19</v>
      </c>
      <c r="G152" s="47" t="s">
        <v>85</v>
      </c>
      <c r="H152" s="46" t="s">
        <v>85</v>
      </c>
      <c r="I152" s="47">
        <f>+I154</f>
        <v>6</v>
      </c>
      <c r="K152" s="62"/>
    </row>
    <row r="153" spans="1:11" x14ac:dyDescent="0.25">
      <c r="A153" s="1"/>
      <c r="B153" s="44"/>
      <c r="C153" s="43"/>
      <c r="D153" s="44"/>
      <c r="E153" s="43"/>
      <c r="F153" s="44"/>
      <c r="G153" s="43"/>
      <c r="H153" s="44"/>
      <c r="I153" s="43"/>
      <c r="K153" s="62"/>
    </row>
    <row r="154" spans="1:11" s="23" customFormat="1" x14ac:dyDescent="0.25">
      <c r="A154" s="4" t="s">
        <v>20</v>
      </c>
      <c r="B154" s="42">
        <f>+B156</f>
        <v>51</v>
      </c>
      <c r="C154" s="41">
        <v>23</v>
      </c>
      <c r="D154" s="42">
        <v>3</v>
      </c>
      <c r="E154" s="41">
        <v>14</v>
      </c>
      <c r="F154" s="42">
        <v>5</v>
      </c>
      <c r="G154" s="41" t="s">
        <v>85</v>
      </c>
      <c r="H154" s="42" t="s">
        <v>85</v>
      </c>
      <c r="I154" s="41">
        <v>6</v>
      </c>
      <c r="K154" s="62"/>
    </row>
    <row r="155" spans="1:11" s="23" customFormat="1" x14ac:dyDescent="0.25">
      <c r="A155" s="4"/>
      <c r="B155" s="42"/>
      <c r="C155" s="41"/>
      <c r="D155" s="42"/>
      <c r="E155" s="41"/>
      <c r="F155" s="42"/>
      <c r="G155" s="41"/>
      <c r="H155" s="42"/>
      <c r="I155" s="41"/>
      <c r="K155" s="62"/>
    </row>
    <row r="156" spans="1:11" s="23" customFormat="1" x14ac:dyDescent="0.25">
      <c r="A156" s="6" t="s">
        <v>57</v>
      </c>
      <c r="B156" s="42">
        <v>51</v>
      </c>
      <c r="C156" s="41">
        <v>23</v>
      </c>
      <c r="D156" s="42">
        <v>3</v>
      </c>
      <c r="E156" s="41">
        <v>14</v>
      </c>
      <c r="F156" s="42">
        <v>5</v>
      </c>
      <c r="G156" s="41" t="s">
        <v>85</v>
      </c>
      <c r="H156" s="42" t="s">
        <v>85</v>
      </c>
      <c r="I156" s="41">
        <v>6</v>
      </c>
      <c r="K156" s="62"/>
    </row>
    <row r="157" spans="1:11" x14ac:dyDescent="0.25">
      <c r="A157" s="7" t="s">
        <v>36</v>
      </c>
      <c r="B157" s="44">
        <f>+SUM(C157:I157)</f>
        <v>51</v>
      </c>
      <c r="C157" s="43">
        <v>23</v>
      </c>
      <c r="D157" s="44">
        <v>3</v>
      </c>
      <c r="E157" s="43">
        <v>14</v>
      </c>
      <c r="F157" s="44">
        <v>5</v>
      </c>
      <c r="G157" s="43" t="s">
        <v>85</v>
      </c>
      <c r="H157" s="44" t="s">
        <v>85</v>
      </c>
      <c r="I157" s="43">
        <v>6</v>
      </c>
      <c r="K157" s="62"/>
    </row>
    <row r="158" spans="1:11" x14ac:dyDescent="0.25">
      <c r="B158" s="44"/>
      <c r="C158" s="43"/>
      <c r="D158" s="44"/>
      <c r="E158" s="43"/>
      <c r="F158" s="44"/>
      <c r="G158" s="43"/>
      <c r="H158" s="44"/>
      <c r="I158" s="43"/>
      <c r="K158" s="62"/>
    </row>
    <row r="159" spans="1:11" s="23" customFormat="1" x14ac:dyDescent="0.25">
      <c r="A159" s="4" t="s">
        <v>6</v>
      </c>
      <c r="B159" s="42">
        <f>+B161</f>
        <v>13</v>
      </c>
      <c r="C159" s="41" t="s">
        <v>85</v>
      </c>
      <c r="D159" s="42" t="s">
        <v>85</v>
      </c>
      <c r="E159" s="41" t="s">
        <v>85</v>
      </c>
      <c r="F159" s="42">
        <f>+F161</f>
        <v>13</v>
      </c>
      <c r="G159" s="41" t="s">
        <v>85</v>
      </c>
      <c r="H159" s="42" t="s">
        <v>85</v>
      </c>
      <c r="I159" s="41" t="s">
        <v>85</v>
      </c>
      <c r="K159" s="62"/>
    </row>
    <row r="160" spans="1:11" s="23" customFormat="1" x14ac:dyDescent="0.25">
      <c r="A160" s="4"/>
      <c r="B160" s="42"/>
      <c r="C160" s="41"/>
      <c r="D160" s="42"/>
      <c r="E160" s="41"/>
      <c r="F160" s="42"/>
      <c r="G160" s="41"/>
      <c r="H160" s="42"/>
      <c r="I160" s="41"/>
      <c r="K160" s="62"/>
    </row>
    <row r="161" spans="1:11" s="23" customFormat="1" x14ac:dyDescent="0.25">
      <c r="A161" s="6" t="s">
        <v>57</v>
      </c>
      <c r="B161" s="42">
        <v>13</v>
      </c>
      <c r="C161" s="41" t="s">
        <v>85</v>
      </c>
      <c r="D161" s="42" t="s">
        <v>85</v>
      </c>
      <c r="E161" s="41" t="s">
        <v>85</v>
      </c>
      <c r="F161" s="42">
        <v>13</v>
      </c>
      <c r="G161" s="41" t="s">
        <v>85</v>
      </c>
      <c r="H161" s="42" t="s">
        <v>85</v>
      </c>
      <c r="I161" s="41" t="s">
        <v>85</v>
      </c>
      <c r="K161" s="62"/>
    </row>
    <row r="162" spans="1:11" x14ac:dyDescent="0.25">
      <c r="A162" s="7" t="s">
        <v>36</v>
      </c>
      <c r="B162" s="44">
        <f>+SUM(C162:I162)</f>
        <v>13</v>
      </c>
      <c r="C162" s="43" t="s">
        <v>85</v>
      </c>
      <c r="D162" s="44" t="s">
        <v>85</v>
      </c>
      <c r="E162" s="43" t="s">
        <v>85</v>
      </c>
      <c r="F162" s="44">
        <v>13</v>
      </c>
      <c r="G162" s="43" t="s">
        <v>85</v>
      </c>
      <c r="H162" s="44" t="s">
        <v>85</v>
      </c>
      <c r="I162" s="43" t="s">
        <v>85</v>
      </c>
      <c r="K162" s="62"/>
    </row>
    <row r="163" spans="1:11" x14ac:dyDescent="0.25">
      <c r="B163" s="44"/>
      <c r="C163" s="43"/>
      <c r="D163" s="44"/>
      <c r="E163" s="43"/>
      <c r="F163" s="44"/>
      <c r="G163" s="43"/>
      <c r="H163" s="44"/>
      <c r="I163" s="43"/>
      <c r="K163" s="62"/>
    </row>
    <row r="164" spans="1:11" s="23" customFormat="1" x14ac:dyDescent="0.25">
      <c r="A164" s="4" t="s">
        <v>19</v>
      </c>
      <c r="B164" s="42">
        <f>+B166+B169</f>
        <v>7</v>
      </c>
      <c r="C164" s="41" t="s">
        <v>85</v>
      </c>
      <c r="D164" s="42">
        <f>+D169</f>
        <v>6</v>
      </c>
      <c r="E164" s="41" t="s">
        <v>85</v>
      </c>
      <c r="F164" s="42">
        <f>+F166</f>
        <v>1</v>
      </c>
      <c r="G164" s="41" t="s">
        <v>85</v>
      </c>
      <c r="H164" s="42" t="s">
        <v>85</v>
      </c>
      <c r="I164" s="41" t="s">
        <v>85</v>
      </c>
      <c r="K164" s="62"/>
    </row>
    <row r="165" spans="1:11" s="23" customFormat="1" x14ac:dyDescent="0.25">
      <c r="A165" s="4"/>
      <c r="B165" s="42"/>
      <c r="C165" s="41"/>
      <c r="D165" s="42"/>
      <c r="E165" s="41"/>
      <c r="F165" s="42"/>
      <c r="G165" s="41"/>
      <c r="H165" s="42"/>
      <c r="I165" s="41"/>
      <c r="K165" s="62"/>
    </row>
    <row r="166" spans="1:11" s="23" customFormat="1" x14ac:dyDescent="0.25">
      <c r="A166" s="6" t="s">
        <v>57</v>
      </c>
      <c r="B166" s="42">
        <v>1</v>
      </c>
      <c r="C166" s="41" t="s">
        <v>85</v>
      </c>
      <c r="D166" s="42" t="s">
        <v>85</v>
      </c>
      <c r="E166" s="41" t="s">
        <v>85</v>
      </c>
      <c r="F166" s="42">
        <v>1</v>
      </c>
      <c r="G166" s="41" t="s">
        <v>85</v>
      </c>
      <c r="H166" s="42" t="s">
        <v>85</v>
      </c>
      <c r="I166" s="41" t="s">
        <v>85</v>
      </c>
      <c r="K166" s="62"/>
    </row>
    <row r="167" spans="1:11" x14ac:dyDescent="0.25">
      <c r="A167" s="7" t="s">
        <v>36</v>
      </c>
      <c r="B167" s="44">
        <f>+SUM(C167:I167)</f>
        <v>1</v>
      </c>
      <c r="C167" s="43" t="s">
        <v>85</v>
      </c>
      <c r="D167" s="44" t="s">
        <v>85</v>
      </c>
      <c r="E167" s="43" t="s">
        <v>85</v>
      </c>
      <c r="F167" s="44">
        <v>1</v>
      </c>
      <c r="G167" s="43" t="s">
        <v>85</v>
      </c>
      <c r="H167" s="44" t="s">
        <v>85</v>
      </c>
      <c r="I167" s="43" t="s">
        <v>85</v>
      </c>
      <c r="K167" s="62"/>
    </row>
    <row r="168" spans="1:11" x14ac:dyDescent="0.25">
      <c r="A168" s="7"/>
      <c r="B168" s="44"/>
      <c r="C168" s="43"/>
      <c r="D168" s="44"/>
      <c r="E168" s="43"/>
      <c r="F168" s="44"/>
      <c r="G168" s="43"/>
      <c r="H168" s="44"/>
      <c r="I168" s="43"/>
      <c r="K168" s="62"/>
    </row>
    <row r="169" spans="1:11" s="23" customFormat="1" x14ac:dyDescent="0.25">
      <c r="A169" s="6" t="s">
        <v>41</v>
      </c>
      <c r="B169" s="42">
        <v>6</v>
      </c>
      <c r="C169" s="41" t="s">
        <v>85</v>
      </c>
      <c r="D169" s="42">
        <v>6</v>
      </c>
      <c r="E169" s="41" t="s">
        <v>85</v>
      </c>
      <c r="F169" s="42" t="s">
        <v>85</v>
      </c>
      <c r="G169" s="41" t="s">
        <v>85</v>
      </c>
      <c r="H169" s="42" t="s">
        <v>85</v>
      </c>
      <c r="I169" s="41" t="s">
        <v>85</v>
      </c>
      <c r="K169" s="62"/>
    </row>
    <row r="170" spans="1:11" x14ac:dyDescent="0.25">
      <c r="A170" s="9" t="s">
        <v>58</v>
      </c>
      <c r="B170" s="44">
        <f>+SUM(C170:I170)</f>
        <v>6</v>
      </c>
      <c r="C170" s="43" t="s">
        <v>85</v>
      </c>
      <c r="D170" s="44">
        <v>6</v>
      </c>
      <c r="E170" s="43" t="s">
        <v>85</v>
      </c>
      <c r="F170" s="44" t="s">
        <v>85</v>
      </c>
      <c r="G170" s="43" t="s">
        <v>85</v>
      </c>
      <c r="H170" s="44" t="s">
        <v>85</v>
      </c>
      <c r="I170" s="43" t="s">
        <v>85</v>
      </c>
      <c r="K170" s="62"/>
    </row>
    <row r="171" spans="1:11" x14ac:dyDescent="0.25">
      <c r="A171" s="19"/>
      <c r="B171" s="39"/>
      <c r="C171" s="39"/>
      <c r="D171" s="39"/>
      <c r="E171" s="39"/>
      <c r="F171" s="39"/>
      <c r="G171" s="39"/>
      <c r="H171" s="39"/>
      <c r="I171" s="39"/>
      <c r="K171" s="62"/>
    </row>
    <row r="172" spans="1:11" x14ac:dyDescent="0.25">
      <c r="K172" s="62"/>
    </row>
    <row r="173" spans="1:11" x14ac:dyDescent="0.25">
      <c r="K173" s="62"/>
    </row>
    <row r="174" spans="1:11" x14ac:dyDescent="0.25">
      <c r="K174" s="62"/>
    </row>
    <row r="175" spans="1:11" x14ac:dyDescent="0.25">
      <c r="K175" s="62"/>
    </row>
    <row r="176" spans="1:11" x14ac:dyDescent="0.25">
      <c r="K176" s="62"/>
    </row>
    <row r="177" spans="11:11" x14ac:dyDescent="0.25">
      <c r="K177" s="62"/>
    </row>
    <row r="178" spans="11:11" x14ac:dyDescent="0.25">
      <c r="K178" s="62"/>
    </row>
    <row r="179" spans="11:11" x14ac:dyDescent="0.25">
      <c r="K179" s="62"/>
    </row>
    <row r="180" spans="11:11" x14ac:dyDescent="0.25">
      <c r="K180" s="62"/>
    </row>
    <row r="181" spans="11:11" x14ac:dyDescent="0.25">
      <c r="K181" s="62"/>
    </row>
    <row r="182" spans="11:11" x14ac:dyDescent="0.25">
      <c r="K182" s="62"/>
    </row>
    <row r="183" spans="11:11" x14ac:dyDescent="0.25">
      <c r="K183" s="62"/>
    </row>
    <row r="184" spans="11:11" x14ac:dyDescent="0.25">
      <c r="K184" s="62"/>
    </row>
    <row r="185" spans="11:11" x14ac:dyDescent="0.25">
      <c r="K185" s="62"/>
    </row>
    <row r="186" spans="11:11" x14ac:dyDescent="0.25">
      <c r="K186" s="62"/>
    </row>
    <row r="187" spans="11:11" x14ac:dyDescent="0.25">
      <c r="K187" s="62"/>
    </row>
    <row r="188" spans="11:11" x14ac:dyDescent="0.25">
      <c r="K188" s="62"/>
    </row>
    <row r="189" spans="11:11" x14ac:dyDescent="0.25">
      <c r="K189" s="62"/>
    </row>
    <row r="190" spans="11:11" x14ac:dyDescent="0.25">
      <c r="K190" s="62"/>
    </row>
    <row r="191" spans="11:11" x14ac:dyDescent="0.25">
      <c r="K191" s="62"/>
    </row>
    <row r="192" spans="11:11" x14ac:dyDescent="0.25">
      <c r="K192" s="62"/>
    </row>
    <row r="193" spans="11:11" x14ac:dyDescent="0.25">
      <c r="K193" s="62"/>
    </row>
    <row r="194" spans="11:11" x14ac:dyDescent="0.25">
      <c r="K194" s="62"/>
    </row>
    <row r="195" spans="11:11" x14ac:dyDescent="0.25">
      <c r="K195" s="62"/>
    </row>
    <row r="196" spans="11:11" x14ac:dyDescent="0.25">
      <c r="K196" s="62"/>
    </row>
    <row r="197" spans="11:11" x14ac:dyDescent="0.25">
      <c r="K197" s="62"/>
    </row>
    <row r="198" spans="11:11" x14ac:dyDescent="0.25">
      <c r="K198" s="62"/>
    </row>
    <row r="199" spans="11:11" x14ac:dyDescent="0.25">
      <c r="K199" s="62"/>
    </row>
    <row r="200" spans="11:11" x14ac:dyDescent="0.25">
      <c r="K200" s="62"/>
    </row>
    <row r="201" spans="11:11" x14ac:dyDescent="0.25">
      <c r="K201" s="62"/>
    </row>
    <row r="202" spans="11:11" x14ac:dyDescent="0.25">
      <c r="K202" s="62"/>
    </row>
    <row r="203" spans="11:11" x14ac:dyDescent="0.25">
      <c r="K203" s="62"/>
    </row>
    <row r="204" spans="11:11" x14ac:dyDescent="0.25">
      <c r="K204" s="62"/>
    </row>
    <row r="205" spans="11:11" x14ac:dyDescent="0.25">
      <c r="K205" s="62"/>
    </row>
    <row r="206" spans="11:11" x14ac:dyDescent="0.25">
      <c r="K206" s="62"/>
    </row>
    <row r="207" spans="11:11" x14ac:dyDescent="0.25">
      <c r="K207" s="62"/>
    </row>
    <row r="208" spans="11:11" x14ac:dyDescent="0.25">
      <c r="K208" s="62"/>
    </row>
    <row r="209" spans="1:11" x14ac:dyDescent="0.25">
      <c r="K209" s="62"/>
    </row>
    <row r="210" spans="1:11" x14ac:dyDescent="0.25">
      <c r="K210" s="62"/>
    </row>
    <row r="211" spans="1:11" x14ac:dyDescent="0.25">
      <c r="K211" s="62"/>
    </row>
    <row r="212" spans="1:11" x14ac:dyDescent="0.25">
      <c r="K212" s="62"/>
    </row>
    <row r="213" spans="1:11" x14ac:dyDescent="0.25">
      <c r="K213" s="62"/>
    </row>
    <row r="214" spans="1:11" ht="15.75" x14ac:dyDescent="0.25">
      <c r="A214" s="63" t="s">
        <v>75</v>
      </c>
      <c r="B214" s="63"/>
      <c r="C214" s="63"/>
      <c r="D214" s="63"/>
      <c r="E214" s="63"/>
      <c r="F214" s="63"/>
      <c r="G214" s="63"/>
      <c r="H214" s="63"/>
      <c r="I214" s="63"/>
      <c r="K214" s="62"/>
    </row>
    <row r="215" spans="1:11" ht="15.75" x14ac:dyDescent="0.25">
      <c r="A215" s="63" t="s">
        <v>81</v>
      </c>
      <c r="B215" s="63"/>
      <c r="C215" s="63"/>
      <c r="D215" s="63"/>
      <c r="E215" s="63"/>
      <c r="F215" s="63"/>
      <c r="G215" s="63"/>
      <c r="H215" s="63"/>
      <c r="I215" s="63"/>
      <c r="K215" s="62"/>
    </row>
    <row r="216" spans="1:11" ht="15.75" x14ac:dyDescent="0.25">
      <c r="A216" s="63" t="s">
        <v>83</v>
      </c>
      <c r="B216" s="63"/>
      <c r="C216" s="63"/>
      <c r="D216" s="63"/>
      <c r="E216" s="63"/>
      <c r="F216" s="63"/>
      <c r="G216" s="63"/>
      <c r="H216" s="63"/>
      <c r="I216" s="63"/>
      <c r="K216" s="62"/>
    </row>
    <row r="217" spans="1:11" ht="16.5" thickBot="1" x14ac:dyDescent="0.3">
      <c r="A217" s="15"/>
      <c r="B217" s="15"/>
      <c r="C217" s="15"/>
      <c r="D217" s="15"/>
      <c r="E217" s="15"/>
      <c r="F217" s="15"/>
      <c r="G217" s="15"/>
      <c r="H217" s="15"/>
      <c r="I217" s="15"/>
      <c r="K217" s="62"/>
    </row>
    <row r="218" spans="1:11" ht="16.5" thickTop="1" x14ac:dyDescent="0.25">
      <c r="A218" s="51"/>
      <c r="B218" s="52"/>
      <c r="C218" s="64" t="s">
        <v>76</v>
      </c>
      <c r="D218" s="64"/>
      <c r="E218" s="64"/>
      <c r="F218" s="64"/>
      <c r="G218" s="64"/>
      <c r="H218" s="64"/>
      <c r="I218" s="65"/>
      <c r="K218" s="62"/>
    </row>
    <row r="219" spans="1:11" ht="15.75" x14ac:dyDescent="0.25">
      <c r="A219" s="53"/>
      <c r="B219" s="54"/>
      <c r="C219" s="54"/>
      <c r="D219" s="54"/>
      <c r="E219" s="54"/>
      <c r="F219" s="54"/>
      <c r="G219" s="54"/>
      <c r="H219" s="54"/>
      <c r="I219" s="55" t="s">
        <v>77</v>
      </c>
      <c r="K219" s="62"/>
    </row>
    <row r="220" spans="1:11" ht="15.75" x14ac:dyDescent="0.25">
      <c r="A220" s="56" t="s">
        <v>78</v>
      </c>
      <c r="B220" s="57" t="s">
        <v>79</v>
      </c>
      <c r="C220" s="57" t="s">
        <v>0</v>
      </c>
      <c r="D220" s="57" t="s">
        <v>1</v>
      </c>
      <c r="E220" s="57" t="s">
        <v>2</v>
      </c>
      <c r="F220" s="57" t="s">
        <v>3</v>
      </c>
      <c r="G220" s="57" t="s">
        <v>4</v>
      </c>
      <c r="H220" s="57" t="s">
        <v>5</v>
      </c>
      <c r="I220" s="58" t="s">
        <v>80</v>
      </c>
      <c r="K220" s="62"/>
    </row>
    <row r="221" spans="1:11" ht="16.5" thickBot="1" x14ac:dyDescent="0.3">
      <c r="A221" s="59"/>
      <c r="B221" s="60"/>
      <c r="C221" s="60"/>
      <c r="D221" s="60"/>
      <c r="E221" s="60"/>
      <c r="F221" s="60"/>
      <c r="G221" s="60"/>
      <c r="H221" s="60"/>
      <c r="I221" s="61"/>
      <c r="K221" s="62"/>
    </row>
    <row r="222" spans="1:11" ht="16.5" thickTop="1" x14ac:dyDescent="0.25">
      <c r="A222" s="25"/>
      <c r="B222" s="18"/>
      <c r="C222" s="25"/>
      <c r="D222" s="18"/>
      <c r="E222" s="25"/>
      <c r="F222" s="18"/>
      <c r="G222" s="25"/>
      <c r="H222" s="18"/>
      <c r="I222" s="25"/>
      <c r="K222" s="62"/>
    </row>
    <row r="223" spans="1:11" s="28" customFormat="1" x14ac:dyDescent="0.25">
      <c r="A223" s="29" t="s">
        <v>8</v>
      </c>
      <c r="B223" s="46">
        <f>+B225+B238</f>
        <v>240</v>
      </c>
      <c r="C223" s="47">
        <f t="shared" ref="C223:I223" si="8">+C225+C238</f>
        <v>79</v>
      </c>
      <c r="D223" s="46">
        <f t="shared" si="8"/>
        <v>50</v>
      </c>
      <c r="E223" s="47">
        <f t="shared" si="8"/>
        <v>33</v>
      </c>
      <c r="F223" s="46">
        <f t="shared" si="8"/>
        <v>62</v>
      </c>
      <c r="G223" s="47" t="s">
        <v>85</v>
      </c>
      <c r="H223" s="46" t="s">
        <v>85</v>
      </c>
      <c r="I223" s="47">
        <f t="shared" si="8"/>
        <v>16</v>
      </c>
      <c r="K223" s="62"/>
    </row>
    <row r="224" spans="1:11" x14ac:dyDescent="0.25">
      <c r="A224" s="2"/>
      <c r="B224" s="44"/>
      <c r="C224" s="43"/>
      <c r="D224" s="44"/>
      <c r="E224" s="43"/>
      <c r="F224" s="44"/>
      <c r="G224" s="43"/>
      <c r="H224" s="44"/>
      <c r="I224" s="43"/>
      <c r="K224" s="62"/>
    </row>
    <row r="225" spans="1:11" s="23" customFormat="1" x14ac:dyDescent="0.25">
      <c r="A225" s="4" t="s">
        <v>18</v>
      </c>
      <c r="B225" s="42">
        <f>+B226+B229+B232+B235</f>
        <v>183</v>
      </c>
      <c r="C225" s="41">
        <f>+C226+C229+C232+C235</f>
        <v>70</v>
      </c>
      <c r="D225" s="42">
        <f>+D226+D229+D232+D235</f>
        <v>37</v>
      </c>
      <c r="E225" s="41">
        <f>+E232+E235</f>
        <v>22</v>
      </c>
      <c r="F225" s="42">
        <f>F229+F232+F235</f>
        <v>39</v>
      </c>
      <c r="G225" s="41" t="s">
        <v>85</v>
      </c>
      <c r="H225" s="42" t="s">
        <v>85</v>
      </c>
      <c r="I225" s="41">
        <v>15</v>
      </c>
      <c r="K225" s="62"/>
    </row>
    <row r="226" spans="1:11" s="23" customFormat="1" x14ac:dyDescent="0.25">
      <c r="A226" s="8" t="s">
        <v>57</v>
      </c>
      <c r="B226" s="42">
        <v>38</v>
      </c>
      <c r="C226" s="41">
        <v>24</v>
      </c>
      <c r="D226" s="42">
        <v>11</v>
      </c>
      <c r="E226" s="41" t="s">
        <v>85</v>
      </c>
      <c r="F226" s="42" t="s">
        <v>85</v>
      </c>
      <c r="G226" s="41" t="s">
        <v>85</v>
      </c>
      <c r="H226" s="42" t="s">
        <v>85</v>
      </c>
      <c r="I226" s="41">
        <v>3</v>
      </c>
      <c r="K226" s="62"/>
    </row>
    <row r="227" spans="1:11" x14ac:dyDescent="0.25">
      <c r="A227" s="9" t="s">
        <v>59</v>
      </c>
      <c r="B227" s="44">
        <f>+SUM(C227:I227)</f>
        <v>38</v>
      </c>
      <c r="C227" s="43">
        <v>24</v>
      </c>
      <c r="D227" s="44">
        <v>11</v>
      </c>
      <c r="E227" s="43" t="s">
        <v>85</v>
      </c>
      <c r="F227" s="44" t="s">
        <v>85</v>
      </c>
      <c r="G227" s="43" t="s">
        <v>85</v>
      </c>
      <c r="H227" s="44" t="s">
        <v>85</v>
      </c>
      <c r="I227" s="43">
        <v>3</v>
      </c>
      <c r="K227" s="62"/>
    </row>
    <row r="228" spans="1:11" x14ac:dyDescent="0.25">
      <c r="A228" s="9"/>
      <c r="B228" s="44"/>
      <c r="C228" s="43"/>
      <c r="D228" s="44"/>
      <c r="E228" s="43"/>
      <c r="F228" s="44"/>
      <c r="G228" s="43"/>
      <c r="H228" s="44"/>
      <c r="I228" s="43"/>
      <c r="K228" s="62"/>
    </row>
    <row r="229" spans="1:11" s="23" customFormat="1" x14ac:dyDescent="0.25">
      <c r="A229" s="6" t="s">
        <v>60</v>
      </c>
      <c r="B229" s="42">
        <v>33</v>
      </c>
      <c r="C229" s="41">
        <v>13</v>
      </c>
      <c r="D229" s="42">
        <v>4</v>
      </c>
      <c r="E229" s="41" t="s">
        <v>85</v>
      </c>
      <c r="F229" s="42">
        <v>14</v>
      </c>
      <c r="G229" s="41" t="s">
        <v>85</v>
      </c>
      <c r="H229" s="42" t="s">
        <v>85</v>
      </c>
      <c r="I229" s="41">
        <v>2</v>
      </c>
      <c r="K229" s="62"/>
    </row>
    <row r="230" spans="1:11" x14ac:dyDescent="0.25">
      <c r="A230" s="7" t="s">
        <v>61</v>
      </c>
      <c r="B230" s="44">
        <f>+SUM(C230:I230)</f>
        <v>33</v>
      </c>
      <c r="C230" s="43">
        <v>13</v>
      </c>
      <c r="D230" s="44">
        <v>4</v>
      </c>
      <c r="E230" s="43" t="s">
        <v>85</v>
      </c>
      <c r="F230" s="44">
        <v>14</v>
      </c>
      <c r="G230" s="43" t="s">
        <v>85</v>
      </c>
      <c r="H230" s="44" t="s">
        <v>85</v>
      </c>
      <c r="I230" s="43">
        <v>2</v>
      </c>
      <c r="K230" s="62"/>
    </row>
    <row r="231" spans="1:11" x14ac:dyDescent="0.25">
      <c r="A231" s="7"/>
      <c r="B231" s="44"/>
      <c r="C231" s="43"/>
      <c r="D231" s="44"/>
      <c r="E231" s="43"/>
      <c r="F231" s="44"/>
      <c r="G231" s="43"/>
      <c r="H231" s="44"/>
      <c r="I231" s="43"/>
      <c r="K231" s="62"/>
    </row>
    <row r="232" spans="1:11" s="23" customFormat="1" x14ac:dyDescent="0.25">
      <c r="A232" s="6" t="s">
        <v>62</v>
      </c>
      <c r="B232" s="42">
        <v>38</v>
      </c>
      <c r="C232" s="41">
        <v>14</v>
      </c>
      <c r="D232" s="42">
        <v>4</v>
      </c>
      <c r="E232" s="41">
        <v>10</v>
      </c>
      <c r="F232" s="42">
        <v>6</v>
      </c>
      <c r="G232" s="41" t="s">
        <v>85</v>
      </c>
      <c r="H232" s="42" t="s">
        <v>85</v>
      </c>
      <c r="I232" s="41">
        <v>4</v>
      </c>
      <c r="K232" s="62"/>
    </row>
    <row r="233" spans="1:11" x14ac:dyDescent="0.25">
      <c r="A233" s="12" t="s">
        <v>63</v>
      </c>
      <c r="B233" s="44">
        <f>+SUM(C233:I233)</f>
        <v>38</v>
      </c>
      <c r="C233" s="43">
        <v>14</v>
      </c>
      <c r="D233" s="44">
        <v>4</v>
      </c>
      <c r="E233" s="43">
        <v>10</v>
      </c>
      <c r="F233" s="44">
        <v>6</v>
      </c>
      <c r="G233" s="43" t="s">
        <v>85</v>
      </c>
      <c r="H233" s="44" t="s">
        <v>85</v>
      </c>
      <c r="I233" s="43">
        <v>4</v>
      </c>
      <c r="K233" s="62"/>
    </row>
    <row r="234" spans="1:11" x14ac:dyDescent="0.25">
      <c r="A234" s="12"/>
      <c r="B234" s="44"/>
      <c r="C234" s="43"/>
      <c r="D234" s="44"/>
      <c r="E234" s="43"/>
      <c r="F234" s="44"/>
      <c r="G234" s="43"/>
      <c r="H234" s="44"/>
      <c r="I234" s="43"/>
      <c r="K234" s="62"/>
    </row>
    <row r="235" spans="1:11" s="23" customFormat="1" x14ac:dyDescent="0.25">
      <c r="A235" s="3" t="s">
        <v>64</v>
      </c>
      <c r="B235" s="42">
        <v>74</v>
      </c>
      <c r="C235" s="41">
        <v>19</v>
      </c>
      <c r="D235" s="42">
        <v>18</v>
      </c>
      <c r="E235" s="41">
        <v>12</v>
      </c>
      <c r="F235" s="42">
        <v>19</v>
      </c>
      <c r="G235" s="41" t="s">
        <v>85</v>
      </c>
      <c r="H235" s="42" t="s">
        <v>85</v>
      </c>
      <c r="I235" s="41">
        <v>6</v>
      </c>
      <c r="K235" s="62"/>
    </row>
    <row r="236" spans="1:11" x14ac:dyDescent="0.25">
      <c r="A236" s="7" t="s">
        <v>65</v>
      </c>
      <c r="B236" s="44">
        <f>+SUM(C236:I236)</f>
        <v>74</v>
      </c>
      <c r="C236" s="43">
        <v>19</v>
      </c>
      <c r="D236" s="44">
        <v>18</v>
      </c>
      <c r="E236" s="43">
        <v>12</v>
      </c>
      <c r="F236" s="44">
        <v>19</v>
      </c>
      <c r="G236" s="43" t="s">
        <v>85</v>
      </c>
      <c r="H236" s="44" t="s">
        <v>85</v>
      </c>
      <c r="I236" s="43">
        <v>6</v>
      </c>
      <c r="K236" s="62"/>
    </row>
    <row r="237" spans="1:11" x14ac:dyDescent="0.25">
      <c r="A237" s="2"/>
      <c r="B237" s="44"/>
      <c r="C237" s="43"/>
      <c r="D237" s="44"/>
      <c r="E237" s="43"/>
      <c r="F237" s="44"/>
      <c r="G237" s="43"/>
      <c r="H237" s="44"/>
      <c r="I237" s="43"/>
      <c r="K237" s="62"/>
    </row>
    <row r="238" spans="1:11" s="23" customFormat="1" x14ac:dyDescent="0.25">
      <c r="A238" s="4" t="s">
        <v>17</v>
      </c>
      <c r="B238" s="42">
        <f>+B239+B242</f>
        <v>57</v>
      </c>
      <c r="C238" s="41">
        <f>+C242</f>
        <v>9</v>
      </c>
      <c r="D238" s="42">
        <f>+D239+D242</f>
        <v>13</v>
      </c>
      <c r="E238" s="41">
        <f>+E239+E242</f>
        <v>11</v>
      </c>
      <c r="F238" s="42">
        <f>+F242</f>
        <v>23</v>
      </c>
      <c r="G238" s="41" t="s">
        <v>85</v>
      </c>
      <c r="H238" s="42" t="s">
        <v>85</v>
      </c>
      <c r="I238" s="41">
        <v>1</v>
      </c>
      <c r="K238" s="62"/>
    </row>
    <row r="239" spans="1:11" s="23" customFormat="1" x14ac:dyDescent="0.25">
      <c r="A239" s="6" t="s">
        <v>62</v>
      </c>
      <c r="B239" s="42">
        <v>9</v>
      </c>
      <c r="C239" s="41" t="s">
        <v>85</v>
      </c>
      <c r="D239" s="42">
        <v>1</v>
      </c>
      <c r="E239" s="41">
        <v>7</v>
      </c>
      <c r="F239" s="42" t="s">
        <v>85</v>
      </c>
      <c r="G239" s="41" t="s">
        <v>85</v>
      </c>
      <c r="H239" s="42" t="s">
        <v>85</v>
      </c>
      <c r="I239" s="41">
        <v>1</v>
      </c>
      <c r="K239" s="62"/>
    </row>
    <row r="240" spans="1:11" x14ac:dyDescent="0.25">
      <c r="A240" s="12" t="s">
        <v>63</v>
      </c>
      <c r="B240" s="44">
        <f>+SUM(C240:I240)</f>
        <v>9</v>
      </c>
      <c r="C240" s="43" t="s">
        <v>85</v>
      </c>
      <c r="D240" s="44">
        <v>1</v>
      </c>
      <c r="E240" s="43">
        <v>7</v>
      </c>
      <c r="F240" s="44" t="s">
        <v>85</v>
      </c>
      <c r="G240" s="43" t="s">
        <v>85</v>
      </c>
      <c r="H240" s="44" t="s">
        <v>85</v>
      </c>
      <c r="I240" s="43">
        <v>1</v>
      </c>
      <c r="K240" s="62"/>
    </row>
    <row r="241" spans="1:11" x14ac:dyDescent="0.25">
      <c r="A241" s="12"/>
      <c r="B241" s="44"/>
      <c r="C241" s="43"/>
      <c r="D241" s="44"/>
      <c r="E241" s="43"/>
      <c r="F241" s="44"/>
      <c r="G241" s="43"/>
      <c r="H241" s="44"/>
      <c r="I241" s="43"/>
      <c r="K241" s="62"/>
    </row>
    <row r="242" spans="1:11" s="23" customFormat="1" x14ac:dyDescent="0.25">
      <c r="A242" s="3" t="s">
        <v>66</v>
      </c>
      <c r="B242" s="42">
        <v>48</v>
      </c>
      <c r="C242" s="41">
        <v>9</v>
      </c>
      <c r="D242" s="42">
        <v>12</v>
      </c>
      <c r="E242" s="41">
        <v>4</v>
      </c>
      <c r="F242" s="42">
        <v>23</v>
      </c>
      <c r="G242" s="41" t="s">
        <v>85</v>
      </c>
      <c r="H242" s="42" t="s">
        <v>85</v>
      </c>
      <c r="I242" s="41" t="s">
        <v>85</v>
      </c>
      <c r="K242" s="62"/>
    </row>
    <row r="243" spans="1:11" x14ac:dyDescent="0.25">
      <c r="A243" s="7" t="s">
        <v>67</v>
      </c>
      <c r="B243" s="44">
        <f>+SUM(C243:I243)</f>
        <v>48</v>
      </c>
      <c r="C243" s="43">
        <v>9</v>
      </c>
      <c r="D243" s="44">
        <v>12</v>
      </c>
      <c r="E243" s="43">
        <v>4</v>
      </c>
      <c r="F243" s="44">
        <v>23</v>
      </c>
      <c r="G243" s="43" t="s">
        <v>85</v>
      </c>
      <c r="H243" s="44" t="s">
        <v>85</v>
      </c>
      <c r="I243" s="43" t="s">
        <v>85</v>
      </c>
      <c r="K243" s="62"/>
    </row>
    <row r="244" spans="1:11" x14ac:dyDescent="0.25">
      <c r="A244" s="20"/>
      <c r="K244" s="62"/>
    </row>
    <row r="245" spans="1:11" x14ac:dyDescent="0.25">
      <c r="A245" s="2"/>
      <c r="K245" s="62"/>
    </row>
    <row r="246" spans="1:11" x14ac:dyDescent="0.25">
      <c r="A246" s="2"/>
      <c r="K246" s="62"/>
    </row>
    <row r="247" spans="1:11" x14ac:dyDescent="0.25">
      <c r="A247" s="2"/>
      <c r="K247" s="62"/>
    </row>
    <row r="248" spans="1:11" x14ac:dyDescent="0.25">
      <c r="A248" s="2"/>
      <c r="K248" s="62"/>
    </row>
    <row r="249" spans="1:11" x14ac:dyDescent="0.25">
      <c r="A249" s="2"/>
      <c r="K249" s="62"/>
    </row>
    <row r="250" spans="1:11" x14ac:dyDescent="0.25">
      <c r="A250" s="2"/>
      <c r="K250" s="62"/>
    </row>
    <row r="251" spans="1:11" x14ac:dyDescent="0.25">
      <c r="A251" s="2"/>
      <c r="K251" s="62"/>
    </row>
    <row r="252" spans="1:11" x14ac:dyDescent="0.25">
      <c r="A252" s="2"/>
      <c r="K252" s="62"/>
    </row>
    <row r="253" spans="1:11" x14ac:dyDescent="0.25">
      <c r="A253" s="2"/>
      <c r="K253" s="62"/>
    </row>
    <row r="254" spans="1:11" x14ac:dyDescent="0.25">
      <c r="A254" s="2"/>
      <c r="K254" s="62"/>
    </row>
    <row r="255" spans="1:11" x14ac:dyDescent="0.25">
      <c r="A255" s="2"/>
      <c r="K255" s="62"/>
    </row>
    <row r="256" spans="1:11" x14ac:dyDescent="0.25">
      <c r="A256" s="2"/>
      <c r="K256" s="62"/>
    </row>
    <row r="257" spans="1:11" x14ac:dyDescent="0.25">
      <c r="A257" s="2"/>
      <c r="K257" s="62"/>
    </row>
    <row r="258" spans="1:11" x14ac:dyDescent="0.25">
      <c r="A258" s="2"/>
      <c r="K258" s="62"/>
    </row>
    <row r="259" spans="1:11" x14ac:dyDescent="0.25">
      <c r="A259" s="2"/>
      <c r="K259" s="62"/>
    </row>
    <row r="260" spans="1:11" x14ac:dyDescent="0.25">
      <c r="A260" s="2"/>
      <c r="K260" s="62"/>
    </row>
    <row r="261" spans="1:11" x14ac:dyDescent="0.25">
      <c r="A261" s="2"/>
      <c r="K261" s="62"/>
    </row>
    <row r="262" spans="1:11" x14ac:dyDescent="0.25">
      <c r="A262" s="2"/>
      <c r="K262" s="62"/>
    </row>
    <row r="263" spans="1:11" x14ac:dyDescent="0.25">
      <c r="A263" s="2"/>
      <c r="K263" s="62"/>
    </row>
    <row r="264" spans="1:11" x14ac:dyDescent="0.25">
      <c r="A264" s="2"/>
      <c r="K264" s="62"/>
    </row>
    <row r="265" spans="1:11" x14ac:dyDescent="0.25">
      <c r="A265" s="2"/>
      <c r="K265" s="62"/>
    </row>
    <row r="266" spans="1:11" x14ac:dyDescent="0.25">
      <c r="A266" s="2"/>
      <c r="K266" s="62"/>
    </row>
    <row r="267" spans="1:11" x14ac:dyDescent="0.25">
      <c r="A267" s="2"/>
      <c r="K267" s="62"/>
    </row>
    <row r="268" spans="1:11" x14ac:dyDescent="0.25">
      <c r="A268" s="2"/>
      <c r="K268" s="62"/>
    </row>
    <row r="269" spans="1:11" x14ac:dyDescent="0.25">
      <c r="A269" s="2"/>
      <c r="K269" s="62"/>
    </row>
    <row r="270" spans="1:11" x14ac:dyDescent="0.25">
      <c r="A270" s="2"/>
      <c r="K270" s="62"/>
    </row>
    <row r="271" spans="1:11" x14ac:dyDescent="0.25">
      <c r="A271" s="2"/>
      <c r="K271" s="62"/>
    </row>
    <row r="272" spans="1:11" x14ac:dyDescent="0.25">
      <c r="A272" s="2"/>
      <c r="K272" s="62"/>
    </row>
    <row r="273" spans="1:11" x14ac:dyDescent="0.25">
      <c r="A273" s="2"/>
      <c r="K273" s="62"/>
    </row>
    <row r="274" spans="1:11" x14ac:dyDescent="0.25">
      <c r="A274" s="2"/>
      <c r="K274" s="62"/>
    </row>
    <row r="275" spans="1:11" x14ac:dyDescent="0.25">
      <c r="A275" s="2"/>
      <c r="K275" s="62"/>
    </row>
    <row r="276" spans="1:11" x14ac:dyDescent="0.25">
      <c r="A276" s="2"/>
      <c r="K276" s="62"/>
    </row>
    <row r="277" spans="1:11" x14ac:dyDescent="0.25">
      <c r="A277" s="2"/>
      <c r="K277" s="62"/>
    </row>
    <row r="278" spans="1:11" x14ac:dyDescent="0.25">
      <c r="A278" s="2"/>
      <c r="K278" s="62"/>
    </row>
    <row r="279" spans="1:11" x14ac:dyDescent="0.25">
      <c r="A279" s="2"/>
      <c r="K279" s="62"/>
    </row>
    <row r="280" spans="1:11" x14ac:dyDescent="0.25">
      <c r="A280" s="2"/>
      <c r="K280" s="62"/>
    </row>
    <row r="281" spans="1:11" x14ac:dyDescent="0.25">
      <c r="A281" s="2"/>
      <c r="K281" s="62"/>
    </row>
    <row r="282" spans="1:11" x14ac:dyDescent="0.25">
      <c r="A282" s="2"/>
      <c r="K282" s="62"/>
    </row>
    <row r="283" spans="1:11" x14ac:dyDescent="0.25">
      <c r="A283" s="2"/>
      <c r="K283" s="62"/>
    </row>
    <row r="284" spans="1:11" x14ac:dyDescent="0.25">
      <c r="A284" s="2"/>
      <c r="K284" s="62"/>
    </row>
    <row r="285" spans="1:11" ht="15.75" x14ac:dyDescent="0.25">
      <c r="A285" s="63" t="s">
        <v>75</v>
      </c>
      <c r="B285" s="63"/>
      <c r="C285" s="63"/>
      <c r="D285" s="63"/>
      <c r="E285" s="63"/>
      <c r="F285" s="63"/>
      <c r="G285" s="63"/>
      <c r="H285" s="63"/>
      <c r="I285" s="63"/>
      <c r="K285" s="62"/>
    </row>
    <row r="286" spans="1:11" ht="15.75" x14ac:dyDescent="0.25">
      <c r="A286" s="63" t="s">
        <v>81</v>
      </c>
      <c r="B286" s="63"/>
      <c r="C286" s="63"/>
      <c r="D286" s="63"/>
      <c r="E286" s="63"/>
      <c r="F286" s="63"/>
      <c r="G286" s="63"/>
      <c r="H286" s="63"/>
      <c r="I286" s="63"/>
      <c r="K286" s="62"/>
    </row>
    <row r="287" spans="1:11" ht="15.75" x14ac:dyDescent="0.25">
      <c r="A287" s="63" t="s">
        <v>83</v>
      </c>
      <c r="B287" s="63"/>
      <c r="C287" s="63"/>
      <c r="D287" s="63"/>
      <c r="E287" s="63"/>
      <c r="F287" s="63"/>
      <c r="G287" s="63"/>
      <c r="H287" s="63"/>
      <c r="I287" s="63"/>
      <c r="K287" s="62"/>
    </row>
    <row r="288" spans="1:11" ht="16.5" thickBot="1" x14ac:dyDescent="0.3">
      <c r="A288" s="15"/>
      <c r="B288" s="15"/>
      <c r="C288" s="15"/>
      <c r="D288" s="15"/>
      <c r="E288" s="15"/>
      <c r="F288" s="15"/>
      <c r="G288" s="15"/>
      <c r="H288" s="15"/>
      <c r="I288" s="15"/>
      <c r="K288" s="62"/>
    </row>
    <row r="289" spans="1:11" ht="16.5" thickTop="1" x14ac:dyDescent="0.25">
      <c r="A289" s="51"/>
      <c r="B289" s="52"/>
      <c r="C289" s="64" t="s">
        <v>76</v>
      </c>
      <c r="D289" s="64"/>
      <c r="E289" s="64"/>
      <c r="F289" s="64"/>
      <c r="G289" s="64"/>
      <c r="H289" s="64"/>
      <c r="I289" s="65"/>
      <c r="K289" s="62"/>
    </row>
    <row r="290" spans="1:11" ht="15.75" x14ac:dyDescent="0.25">
      <c r="A290" s="53"/>
      <c r="B290" s="54"/>
      <c r="C290" s="54"/>
      <c r="D290" s="54"/>
      <c r="E290" s="54"/>
      <c r="F290" s="54"/>
      <c r="G290" s="54"/>
      <c r="H290" s="54"/>
      <c r="I290" s="55" t="s">
        <v>77</v>
      </c>
      <c r="K290" s="62"/>
    </row>
    <row r="291" spans="1:11" ht="15.75" x14ac:dyDescent="0.25">
      <c r="A291" s="56" t="s">
        <v>78</v>
      </c>
      <c r="B291" s="57" t="s">
        <v>79</v>
      </c>
      <c r="C291" s="57" t="s">
        <v>0</v>
      </c>
      <c r="D291" s="57" t="s">
        <v>1</v>
      </c>
      <c r="E291" s="57" t="s">
        <v>2</v>
      </c>
      <c r="F291" s="57" t="s">
        <v>3</v>
      </c>
      <c r="G291" s="57" t="s">
        <v>4</v>
      </c>
      <c r="H291" s="57" t="s">
        <v>5</v>
      </c>
      <c r="I291" s="58" t="s">
        <v>80</v>
      </c>
      <c r="K291" s="62"/>
    </row>
    <row r="292" spans="1:11" ht="16.5" thickBot="1" x14ac:dyDescent="0.3">
      <c r="A292" s="59"/>
      <c r="B292" s="60"/>
      <c r="C292" s="60"/>
      <c r="D292" s="60"/>
      <c r="E292" s="60"/>
      <c r="F292" s="60"/>
      <c r="G292" s="60"/>
      <c r="H292" s="60"/>
      <c r="I292" s="61"/>
      <c r="K292" s="62"/>
    </row>
    <row r="293" spans="1:11" ht="15.75" thickTop="1" x14ac:dyDescent="0.25">
      <c r="A293" s="21"/>
      <c r="B293" s="16"/>
      <c r="C293" s="21"/>
      <c r="D293" s="16"/>
      <c r="E293" s="21"/>
      <c r="F293" s="16"/>
      <c r="G293" s="21"/>
      <c r="H293" s="16"/>
      <c r="I293" s="21"/>
      <c r="K293" s="62"/>
    </row>
    <row r="294" spans="1:11" s="28" customFormat="1" x14ac:dyDescent="0.25">
      <c r="A294" s="27" t="s">
        <v>9</v>
      </c>
      <c r="B294" s="46">
        <f>+B296+B300+B305</f>
        <v>572</v>
      </c>
      <c r="C294" s="47">
        <f>+C300+C305</f>
        <v>312</v>
      </c>
      <c r="D294" s="46">
        <f>+D300+D305</f>
        <v>137</v>
      </c>
      <c r="E294" s="47">
        <f>+E300</f>
        <v>39</v>
      </c>
      <c r="F294" s="46">
        <f>+F300+F305</f>
        <v>70</v>
      </c>
      <c r="G294" s="47" t="s">
        <v>85</v>
      </c>
      <c r="H294" s="46" t="s">
        <v>85</v>
      </c>
      <c r="I294" s="47">
        <f>+I296+I300</f>
        <v>14</v>
      </c>
      <c r="K294" s="62"/>
    </row>
    <row r="295" spans="1:11" x14ac:dyDescent="0.25">
      <c r="A295" s="2"/>
      <c r="B295" s="44"/>
      <c r="C295" s="43"/>
      <c r="D295" s="44"/>
      <c r="E295" s="43"/>
      <c r="F295" s="44"/>
      <c r="G295" s="43"/>
      <c r="H295" s="44"/>
      <c r="I295" s="43"/>
      <c r="K295" s="62"/>
    </row>
    <row r="296" spans="1:11" s="23" customFormat="1" x14ac:dyDescent="0.25">
      <c r="A296" s="4" t="s">
        <v>16</v>
      </c>
      <c r="B296" s="42">
        <f>+B297</f>
        <v>1</v>
      </c>
      <c r="C296" s="41" t="s">
        <v>85</v>
      </c>
      <c r="D296" s="42" t="s">
        <v>85</v>
      </c>
      <c r="E296" s="41" t="s">
        <v>85</v>
      </c>
      <c r="F296" s="42" t="s">
        <v>85</v>
      </c>
      <c r="G296" s="41" t="s">
        <v>85</v>
      </c>
      <c r="H296" s="42" t="s">
        <v>85</v>
      </c>
      <c r="I296" s="41">
        <f>+I297</f>
        <v>1</v>
      </c>
      <c r="K296" s="62"/>
    </row>
    <row r="297" spans="1:11" s="23" customFormat="1" x14ac:dyDescent="0.25">
      <c r="A297" s="3" t="s">
        <v>66</v>
      </c>
      <c r="B297" s="42">
        <v>1</v>
      </c>
      <c r="C297" s="41" t="s">
        <v>85</v>
      </c>
      <c r="D297" s="42" t="s">
        <v>85</v>
      </c>
      <c r="E297" s="41" t="s">
        <v>85</v>
      </c>
      <c r="F297" s="42" t="s">
        <v>85</v>
      </c>
      <c r="G297" s="41" t="s">
        <v>85</v>
      </c>
      <c r="H297" s="42" t="s">
        <v>85</v>
      </c>
      <c r="I297" s="41">
        <v>1</v>
      </c>
      <c r="K297" s="62"/>
    </row>
    <row r="298" spans="1:11" x14ac:dyDescent="0.25">
      <c r="A298" s="26" t="s">
        <v>88</v>
      </c>
      <c r="B298" s="44">
        <f>+SUM(C298:I298)</f>
        <v>1</v>
      </c>
      <c r="C298" s="43" t="s">
        <v>85</v>
      </c>
      <c r="D298" s="44" t="s">
        <v>85</v>
      </c>
      <c r="E298" s="43" t="s">
        <v>85</v>
      </c>
      <c r="F298" s="44" t="s">
        <v>85</v>
      </c>
      <c r="G298" s="43" t="s">
        <v>85</v>
      </c>
      <c r="H298" s="44" t="s">
        <v>85</v>
      </c>
      <c r="I298" s="43">
        <v>1</v>
      </c>
      <c r="K298" s="62"/>
    </row>
    <row r="299" spans="1:11" x14ac:dyDescent="0.25">
      <c r="B299" s="44"/>
      <c r="C299" s="43"/>
      <c r="D299" s="44"/>
      <c r="E299" s="43"/>
      <c r="F299" s="44"/>
      <c r="G299" s="43"/>
      <c r="H299" s="44"/>
      <c r="I299" s="43"/>
      <c r="K299" s="62"/>
    </row>
    <row r="300" spans="1:11" s="23" customFormat="1" x14ac:dyDescent="0.25">
      <c r="A300" s="4" t="s">
        <v>15</v>
      </c>
      <c r="B300" s="42">
        <f>+B301+B305</f>
        <v>458</v>
      </c>
      <c r="C300" s="41">
        <f t="shared" ref="C300:F300" si="9">+C301+C305</f>
        <v>250</v>
      </c>
      <c r="D300" s="42">
        <f t="shared" si="9"/>
        <v>112</v>
      </c>
      <c r="E300" s="41">
        <f>+E301</f>
        <v>39</v>
      </c>
      <c r="F300" s="42">
        <f t="shared" si="9"/>
        <v>44</v>
      </c>
      <c r="G300" s="41" t="s">
        <v>85</v>
      </c>
      <c r="H300" s="42" t="s">
        <v>85</v>
      </c>
      <c r="I300" s="41">
        <f>+I301</f>
        <v>13</v>
      </c>
      <c r="K300" s="62"/>
    </row>
    <row r="301" spans="1:11" s="23" customFormat="1" x14ac:dyDescent="0.25">
      <c r="A301" s="8" t="s">
        <v>35</v>
      </c>
      <c r="B301" s="42">
        <v>345</v>
      </c>
      <c r="C301" s="41">
        <v>188</v>
      </c>
      <c r="D301" s="42">
        <v>87</v>
      </c>
      <c r="E301" s="41">
        <v>39</v>
      </c>
      <c r="F301" s="42">
        <v>18</v>
      </c>
      <c r="G301" s="41" t="s">
        <v>85</v>
      </c>
      <c r="H301" s="42" t="s">
        <v>85</v>
      </c>
      <c r="I301" s="41">
        <v>13</v>
      </c>
      <c r="K301" s="62"/>
    </row>
    <row r="302" spans="1:11" x14ac:dyDescent="0.25">
      <c r="A302" s="7" t="s">
        <v>36</v>
      </c>
      <c r="B302" s="44">
        <f>+SUM(C302:I302)</f>
        <v>345</v>
      </c>
      <c r="C302" s="43">
        <v>188</v>
      </c>
      <c r="D302" s="44">
        <v>87</v>
      </c>
      <c r="E302" s="43">
        <v>39</v>
      </c>
      <c r="F302" s="44">
        <v>18</v>
      </c>
      <c r="G302" s="43" t="s">
        <v>85</v>
      </c>
      <c r="H302" s="44" t="s">
        <v>85</v>
      </c>
      <c r="I302" s="43">
        <v>13</v>
      </c>
      <c r="K302" s="62"/>
    </row>
    <row r="303" spans="1:11" x14ac:dyDescent="0.25">
      <c r="A303" s="7"/>
      <c r="B303" s="44"/>
      <c r="C303" s="43"/>
      <c r="D303" s="44"/>
      <c r="E303" s="43"/>
      <c r="F303" s="44"/>
      <c r="G303" s="43"/>
      <c r="H303" s="44"/>
      <c r="I303" s="43"/>
      <c r="K303" s="62"/>
    </row>
    <row r="304" spans="1:11" x14ac:dyDescent="0.25">
      <c r="A304" s="8" t="s">
        <v>92</v>
      </c>
      <c r="B304" s="44"/>
      <c r="C304" s="43"/>
      <c r="D304" s="44"/>
      <c r="E304" s="43"/>
      <c r="F304" s="44"/>
      <c r="G304" s="43"/>
      <c r="H304" s="44"/>
      <c r="I304" s="43"/>
      <c r="K304" s="62"/>
    </row>
    <row r="305" spans="1:11" s="23" customFormat="1" x14ac:dyDescent="0.25">
      <c r="A305" s="8" t="s">
        <v>68</v>
      </c>
      <c r="B305" s="42">
        <v>113</v>
      </c>
      <c r="C305" s="41">
        <v>62</v>
      </c>
      <c r="D305" s="42">
        <v>25</v>
      </c>
      <c r="E305" s="41" t="s">
        <v>85</v>
      </c>
      <c r="F305" s="42">
        <v>26</v>
      </c>
      <c r="G305" s="41" t="s">
        <v>85</v>
      </c>
      <c r="H305" s="42" t="s">
        <v>85</v>
      </c>
      <c r="I305" s="41" t="s">
        <v>85</v>
      </c>
      <c r="K305" s="62"/>
    </row>
    <row r="306" spans="1:11" x14ac:dyDescent="0.25">
      <c r="A306" s="7" t="s">
        <v>69</v>
      </c>
      <c r="B306" s="44">
        <f>+SUM(C306:I306)</f>
        <v>113</v>
      </c>
      <c r="C306" s="43">
        <v>62</v>
      </c>
      <c r="D306" s="44">
        <v>25</v>
      </c>
      <c r="E306" s="43" t="s">
        <v>85</v>
      </c>
      <c r="F306" s="44">
        <v>26</v>
      </c>
      <c r="G306" s="43" t="s">
        <v>85</v>
      </c>
      <c r="H306" s="44" t="s">
        <v>85</v>
      </c>
      <c r="I306" s="43" t="s">
        <v>85</v>
      </c>
      <c r="K306" s="62"/>
    </row>
    <row r="307" spans="1:11" x14ac:dyDescent="0.25">
      <c r="A307" s="19"/>
      <c r="B307" s="39"/>
      <c r="C307" s="39"/>
      <c r="D307" s="39"/>
      <c r="E307" s="39"/>
      <c r="F307" s="39"/>
      <c r="G307" s="39"/>
      <c r="H307" s="39"/>
      <c r="I307" s="39"/>
      <c r="K307" s="62"/>
    </row>
    <row r="308" spans="1:11" x14ac:dyDescent="0.25">
      <c r="K308" s="62"/>
    </row>
    <row r="309" spans="1:11" x14ac:dyDescent="0.25">
      <c r="K309" s="62"/>
    </row>
    <row r="310" spans="1:11" x14ac:dyDescent="0.25">
      <c r="K310" s="62"/>
    </row>
    <row r="311" spans="1:11" x14ac:dyDescent="0.25">
      <c r="K311" s="62"/>
    </row>
    <row r="312" spans="1:11" x14ac:dyDescent="0.25">
      <c r="K312" s="62"/>
    </row>
    <row r="313" spans="1:11" x14ac:dyDescent="0.25">
      <c r="K313" s="62"/>
    </row>
    <row r="314" spans="1:11" x14ac:dyDescent="0.25">
      <c r="K314" s="62"/>
    </row>
    <row r="315" spans="1:11" x14ac:dyDescent="0.25">
      <c r="K315" s="62"/>
    </row>
    <row r="316" spans="1:11" x14ac:dyDescent="0.25">
      <c r="K316" s="62"/>
    </row>
    <row r="317" spans="1:11" x14ac:dyDescent="0.25">
      <c r="K317" s="62"/>
    </row>
    <row r="318" spans="1:11" x14ac:dyDescent="0.25">
      <c r="K318" s="62"/>
    </row>
    <row r="319" spans="1:11" x14ac:dyDescent="0.25">
      <c r="K319" s="62"/>
    </row>
    <row r="320" spans="1:11" x14ac:dyDescent="0.25">
      <c r="K320" s="62"/>
    </row>
    <row r="321" spans="11:11" x14ac:dyDescent="0.25">
      <c r="K321" s="62"/>
    </row>
    <row r="322" spans="11:11" x14ac:dyDescent="0.25">
      <c r="K322" s="62"/>
    </row>
    <row r="323" spans="11:11" x14ac:dyDescent="0.25">
      <c r="K323" s="62"/>
    </row>
    <row r="324" spans="11:11" x14ac:dyDescent="0.25">
      <c r="K324" s="62"/>
    </row>
    <row r="325" spans="11:11" x14ac:dyDescent="0.25">
      <c r="K325" s="62"/>
    </row>
    <row r="326" spans="11:11" x14ac:dyDescent="0.25">
      <c r="K326" s="62"/>
    </row>
    <row r="327" spans="11:11" x14ac:dyDescent="0.25">
      <c r="K327" s="62"/>
    </row>
    <row r="328" spans="11:11" x14ac:dyDescent="0.25">
      <c r="K328" s="62"/>
    </row>
    <row r="329" spans="11:11" x14ac:dyDescent="0.25">
      <c r="K329" s="62"/>
    </row>
    <row r="330" spans="11:11" x14ac:dyDescent="0.25">
      <c r="K330" s="62"/>
    </row>
    <row r="331" spans="11:11" x14ac:dyDescent="0.25">
      <c r="K331" s="62"/>
    </row>
    <row r="332" spans="11:11" x14ac:dyDescent="0.25">
      <c r="K332" s="62"/>
    </row>
    <row r="333" spans="11:11" x14ac:dyDescent="0.25">
      <c r="K333" s="62"/>
    </row>
    <row r="334" spans="11:11" x14ac:dyDescent="0.25">
      <c r="K334" s="62"/>
    </row>
    <row r="335" spans="11:11" x14ac:dyDescent="0.25">
      <c r="K335" s="62"/>
    </row>
    <row r="336" spans="11:11" x14ac:dyDescent="0.25">
      <c r="K336" s="62"/>
    </row>
    <row r="337" spans="11:11" x14ac:dyDescent="0.25">
      <c r="K337" s="62"/>
    </row>
    <row r="338" spans="11:11" x14ac:dyDescent="0.25">
      <c r="K338" s="62"/>
    </row>
    <row r="339" spans="11:11" x14ac:dyDescent="0.25">
      <c r="K339" s="62"/>
    </row>
    <row r="340" spans="11:11" x14ac:dyDescent="0.25">
      <c r="K340" s="62"/>
    </row>
    <row r="341" spans="11:11" x14ac:dyDescent="0.25">
      <c r="K341" s="62"/>
    </row>
    <row r="342" spans="11:11" x14ac:dyDescent="0.25">
      <c r="K342" s="62"/>
    </row>
    <row r="343" spans="11:11" x14ac:dyDescent="0.25">
      <c r="K343" s="62"/>
    </row>
    <row r="344" spans="11:11" x14ac:dyDescent="0.25">
      <c r="K344" s="62"/>
    </row>
    <row r="345" spans="11:11" x14ac:dyDescent="0.25">
      <c r="K345" s="62"/>
    </row>
    <row r="346" spans="11:11" x14ac:dyDescent="0.25">
      <c r="K346" s="62"/>
    </row>
    <row r="347" spans="11:11" x14ac:dyDescent="0.25">
      <c r="K347" s="62"/>
    </row>
    <row r="348" spans="11:11" x14ac:dyDescent="0.25">
      <c r="K348" s="62"/>
    </row>
    <row r="349" spans="11:11" x14ac:dyDescent="0.25">
      <c r="K349" s="62"/>
    </row>
    <row r="350" spans="11:11" x14ac:dyDescent="0.25">
      <c r="K350" s="62"/>
    </row>
    <row r="351" spans="11:11" x14ac:dyDescent="0.25">
      <c r="K351" s="62"/>
    </row>
    <row r="352" spans="11:11" x14ac:dyDescent="0.25">
      <c r="K352" s="62"/>
    </row>
    <row r="353" spans="1:11" x14ac:dyDescent="0.25">
      <c r="K353" s="62"/>
    </row>
    <row r="354" spans="1:11" x14ac:dyDescent="0.25">
      <c r="K354" s="62"/>
    </row>
    <row r="355" spans="1:11" x14ac:dyDescent="0.25">
      <c r="K355" s="62"/>
    </row>
    <row r="356" spans="1:11" ht="15.75" x14ac:dyDescent="0.25">
      <c r="A356" s="63" t="s">
        <v>75</v>
      </c>
      <c r="B356" s="63"/>
      <c r="C356" s="63"/>
      <c r="D356" s="63"/>
      <c r="E356" s="63"/>
      <c r="F356" s="63"/>
      <c r="G356" s="63"/>
      <c r="H356" s="63"/>
      <c r="I356" s="63"/>
      <c r="K356" s="62"/>
    </row>
    <row r="357" spans="1:11" ht="15.75" x14ac:dyDescent="0.25">
      <c r="A357" s="63" t="s">
        <v>81</v>
      </c>
      <c r="B357" s="63"/>
      <c r="C357" s="63"/>
      <c r="D357" s="63"/>
      <c r="E357" s="63"/>
      <c r="F357" s="63"/>
      <c r="G357" s="63"/>
      <c r="H357" s="63"/>
      <c r="I357" s="63"/>
      <c r="K357" s="62"/>
    </row>
    <row r="358" spans="1:11" ht="15.75" x14ac:dyDescent="0.25">
      <c r="A358" s="63" t="s">
        <v>84</v>
      </c>
      <c r="B358" s="63"/>
      <c r="C358" s="63"/>
      <c r="D358" s="63"/>
      <c r="E358" s="63"/>
      <c r="F358" s="63"/>
      <c r="G358" s="63"/>
      <c r="H358" s="63"/>
      <c r="I358" s="63"/>
      <c r="K358" s="62"/>
    </row>
    <row r="359" spans="1:11" ht="16.5" thickBot="1" x14ac:dyDescent="0.3">
      <c r="A359" s="15"/>
      <c r="B359" s="15"/>
      <c r="C359" s="15"/>
      <c r="D359" s="15"/>
      <c r="E359" s="15"/>
      <c r="F359" s="15"/>
      <c r="G359" s="15"/>
      <c r="H359" s="15"/>
      <c r="I359" s="15"/>
      <c r="K359" s="62"/>
    </row>
    <row r="360" spans="1:11" ht="16.5" thickTop="1" x14ac:dyDescent="0.25">
      <c r="A360" s="51"/>
      <c r="B360" s="52"/>
      <c r="C360" s="64" t="s">
        <v>76</v>
      </c>
      <c r="D360" s="64"/>
      <c r="E360" s="64"/>
      <c r="F360" s="64"/>
      <c r="G360" s="64"/>
      <c r="H360" s="64"/>
      <c r="I360" s="65"/>
      <c r="K360" s="62"/>
    </row>
    <row r="361" spans="1:11" ht="15.75" x14ac:dyDescent="0.25">
      <c r="A361" s="53"/>
      <c r="B361" s="54"/>
      <c r="C361" s="54"/>
      <c r="D361" s="54"/>
      <c r="E361" s="54"/>
      <c r="F361" s="54"/>
      <c r="G361" s="54"/>
      <c r="H361" s="54"/>
      <c r="I361" s="55" t="s">
        <v>77</v>
      </c>
      <c r="K361" s="62"/>
    </row>
    <row r="362" spans="1:11" ht="15.75" x14ac:dyDescent="0.25">
      <c r="A362" s="56" t="s">
        <v>78</v>
      </c>
      <c r="B362" s="57" t="s">
        <v>79</v>
      </c>
      <c r="C362" s="57" t="s">
        <v>0</v>
      </c>
      <c r="D362" s="57" t="s">
        <v>1</v>
      </c>
      <c r="E362" s="57" t="s">
        <v>2</v>
      </c>
      <c r="F362" s="57" t="s">
        <v>3</v>
      </c>
      <c r="G362" s="57" t="s">
        <v>4</v>
      </c>
      <c r="H362" s="57" t="s">
        <v>5</v>
      </c>
      <c r="I362" s="58" t="s">
        <v>80</v>
      </c>
      <c r="K362" s="62"/>
    </row>
    <row r="363" spans="1:11" ht="16.5" thickBot="1" x14ac:dyDescent="0.3">
      <c r="A363" s="59"/>
      <c r="B363" s="60"/>
      <c r="C363" s="60"/>
      <c r="D363" s="60"/>
      <c r="E363" s="60"/>
      <c r="F363" s="60"/>
      <c r="G363" s="60"/>
      <c r="H363" s="60"/>
      <c r="I363" s="61"/>
      <c r="K363" s="62"/>
    </row>
    <row r="364" spans="1:11" ht="15.75" thickTop="1" x14ac:dyDescent="0.25">
      <c r="A364" s="21"/>
      <c r="B364" s="16"/>
      <c r="C364" s="21"/>
      <c r="D364" s="16"/>
      <c r="E364" s="21"/>
      <c r="F364" s="16"/>
      <c r="G364" s="21"/>
      <c r="H364" s="16"/>
      <c r="I364" s="21"/>
      <c r="K364" s="62"/>
    </row>
    <row r="365" spans="1:11" s="28" customFormat="1" x14ac:dyDescent="0.25">
      <c r="A365" s="27" t="s">
        <v>10</v>
      </c>
      <c r="B365" s="48">
        <f>+B367+B377+B382+B386+B392</f>
        <v>1170</v>
      </c>
      <c r="C365" s="47">
        <f>+C367+C377+C382+C386+C392</f>
        <v>476</v>
      </c>
      <c r="D365" s="46">
        <f>+D367+D377+D382+D386+D392</f>
        <v>114</v>
      </c>
      <c r="E365" s="47">
        <f>+E367+E382+E386+E392</f>
        <v>100</v>
      </c>
      <c r="F365" s="46">
        <f>+F367+F382+F386+F392</f>
        <v>344</v>
      </c>
      <c r="G365" s="47" t="s">
        <v>85</v>
      </c>
      <c r="H365" s="46" t="s">
        <v>85</v>
      </c>
      <c r="I365" s="47">
        <f>I377+I382+I386+I392</f>
        <v>136</v>
      </c>
      <c r="K365" s="62"/>
    </row>
    <row r="366" spans="1:11" x14ac:dyDescent="0.25">
      <c r="B366" s="44"/>
      <c r="C366" s="43"/>
      <c r="D366" s="44"/>
      <c r="E366" s="43"/>
      <c r="F366" s="44"/>
      <c r="G366" s="43"/>
      <c r="H366" s="44"/>
      <c r="I366" s="43"/>
      <c r="K366" s="62"/>
    </row>
    <row r="367" spans="1:11" s="23" customFormat="1" x14ac:dyDescent="0.25">
      <c r="A367" s="4" t="s">
        <v>70</v>
      </c>
      <c r="B367" s="42">
        <f>+B368+B371+B374</f>
        <v>37</v>
      </c>
      <c r="C367" s="41">
        <f>+C374</f>
        <v>8</v>
      </c>
      <c r="D367" s="42">
        <f>+D374</f>
        <v>9</v>
      </c>
      <c r="E367" s="41">
        <f>+E368+E374</f>
        <v>10</v>
      </c>
      <c r="F367" s="42">
        <f>+F371</f>
        <v>10</v>
      </c>
      <c r="G367" s="41" t="s">
        <v>85</v>
      </c>
      <c r="H367" s="42" t="s">
        <v>85</v>
      </c>
      <c r="I367" s="41" t="s">
        <v>85</v>
      </c>
      <c r="K367" s="62"/>
    </row>
    <row r="368" spans="1:11" s="23" customFormat="1" x14ac:dyDescent="0.25">
      <c r="A368" s="6" t="s">
        <v>71</v>
      </c>
      <c r="B368" s="42">
        <v>4</v>
      </c>
      <c r="C368" s="41" t="s">
        <v>85</v>
      </c>
      <c r="D368" s="42" t="s">
        <v>85</v>
      </c>
      <c r="E368" s="41">
        <v>4</v>
      </c>
      <c r="F368" s="42" t="s">
        <v>85</v>
      </c>
      <c r="G368" s="41" t="s">
        <v>85</v>
      </c>
      <c r="H368" s="42" t="s">
        <v>85</v>
      </c>
      <c r="I368" s="41" t="s">
        <v>85</v>
      </c>
      <c r="K368" s="62"/>
    </row>
    <row r="369" spans="1:11" x14ac:dyDescent="0.25">
      <c r="A369" s="13" t="s">
        <v>89</v>
      </c>
      <c r="B369" s="44">
        <f>+SUM(C369:I369)</f>
        <v>4</v>
      </c>
      <c r="C369" s="43" t="s">
        <v>85</v>
      </c>
      <c r="D369" s="44" t="s">
        <v>85</v>
      </c>
      <c r="E369" s="43">
        <v>4</v>
      </c>
      <c r="F369" s="44" t="s">
        <v>85</v>
      </c>
      <c r="G369" s="43" t="s">
        <v>85</v>
      </c>
      <c r="H369" s="44" t="s">
        <v>85</v>
      </c>
      <c r="I369" s="43" t="s">
        <v>85</v>
      </c>
      <c r="K369" s="62"/>
    </row>
    <row r="370" spans="1:11" x14ac:dyDescent="0.25">
      <c r="A370" s="13"/>
      <c r="B370" s="44"/>
      <c r="C370" s="43"/>
      <c r="D370" s="44"/>
      <c r="E370" s="43"/>
      <c r="F370" s="44"/>
      <c r="G370" s="43"/>
      <c r="H370" s="44"/>
      <c r="I370" s="43"/>
      <c r="K370" s="62"/>
    </row>
    <row r="371" spans="1:11" s="23" customFormat="1" x14ac:dyDescent="0.25">
      <c r="A371" s="8" t="s">
        <v>72</v>
      </c>
      <c r="B371" s="42">
        <v>10</v>
      </c>
      <c r="C371" s="41" t="s">
        <v>85</v>
      </c>
      <c r="D371" s="42" t="s">
        <v>85</v>
      </c>
      <c r="E371" s="41" t="s">
        <v>85</v>
      </c>
      <c r="F371" s="42">
        <v>10</v>
      </c>
      <c r="G371" s="41" t="s">
        <v>85</v>
      </c>
      <c r="H371" s="42" t="s">
        <v>85</v>
      </c>
      <c r="I371" s="41" t="s">
        <v>85</v>
      </c>
      <c r="K371" s="62"/>
    </row>
    <row r="372" spans="1:11" x14ac:dyDescent="0.25">
      <c r="A372" s="7" t="s">
        <v>36</v>
      </c>
      <c r="B372" s="44">
        <f>+SUM(C372:I372)</f>
        <v>10</v>
      </c>
      <c r="C372" s="43" t="s">
        <v>85</v>
      </c>
      <c r="D372" s="44" t="s">
        <v>85</v>
      </c>
      <c r="E372" s="43" t="s">
        <v>85</v>
      </c>
      <c r="F372" s="44">
        <v>10</v>
      </c>
      <c r="G372" s="43" t="s">
        <v>85</v>
      </c>
      <c r="H372" s="44" t="s">
        <v>85</v>
      </c>
      <c r="I372" s="43" t="s">
        <v>85</v>
      </c>
      <c r="K372" s="62"/>
    </row>
    <row r="373" spans="1:11" x14ac:dyDescent="0.25">
      <c r="A373" s="7"/>
      <c r="B373" s="44"/>
      <c r="C373" s="43"/>
      <c r="D373" s="44"/>
      <c r="E373" s="43"/>
      <c r="F373" s="44"/>
      <c r="G373" s="43"/>
      <c r="H373" s="44"/>
      <c r="I373" s="43"/>
      <c r="K373" s="62"/>
    </row>
    <row r="374" spans="1:11" s="23" customFormat="1" x14ac:dyDescent="0.25">
      <c r="A374" s="6" t="s">
        <v>73</v>
      </c>
      <c r="B374" s="42">
        <v>23</v>
      </c>
      <c r="C374" s="41">
        <v>8</v>
      </c>
      <c r="D374" s="42">
        <v>9</v>
      </c>
      <c r="E374" s="41">
        <v>6</v>
      </c>
      <c r="F374" s="42" t="s">
        <v>85</v>
      </c>
      <c r="G374" s="41" t="s">
        <v>85</v>
      </c>
      <c r="H374" s="42" t="s">
        <v>85</v>
      </c>
      <c r="I374" s="41" t="s">
        <v>85</v>
      </c>
      <c r="K374" s="62"/>
    </row>
    <row r="375" spans="1:11" x14ac:dyDescent="0.25">
      <c r="A375" s="7" t="s">
        <v>90</v>
      </c>
      <c r="B375" s="44">
        <f>+SUM(C375:I375)</f>
        <v>23</v>
      </c>
      <c r="C375" s="43">
        <v>8</v>
      </c>
      <c r="D375" s="44">
        <v>9</v>
      </c>
      <c r="E375" s="43">
        <v>6</v>
      </c>
      <c r="F375" s="44" t="s">
        <v>85</v>
      </c>
      <c r="G375" s="43" t="s">
        <v>85</v>
      </c>
      <c r="H375" s="44" t="s">
        <v>85</v>
      </c>
      <c r="I375" s="43" t="s">
        <v>85</v>
      </c>
      <c r="K375" s="62"/>
    </row>
    <row r="376" spans="1:11" x14ac:dyDescent="0.25">
      <c r="B376" s="44"/>
      <c r="C376" s="43"/>
      <c r="D376" s="44"/>
      <c r="E376" s="43"/>
      <c r="F376" s="44"/>
      <c r="G376" s="43"/>
      <c r="H376" s="44"/>
      <c r="I376" s="43"/>
      <c r="K376" s="62"/>
    </row>
    <row r="377" spans="1:11" s="23" customFormat="1" x14ac:dyDescent="0.25">
      <c r="A377" s="4" t="s">
        <v>11</v>
      </c>
      <c r="B377" s="42">
        <f>+B379</f>
        <v>15</v>
      </c>
      <c r="C377" s="41">
        <f>+C379</f>
        <v>13</v>
      </c>
      <c r="D377" s="42">
        <f>+D379</f>
        <v>1</v>
      </c>
      <c r="E377" s="41" t="s">
        <v>85</v>
      </c>
      <c r="F377" s="42" t="s">
        <v>85</v>
      </c>
      <c r="G377" s="41" t="s">
        <v>85</v>
      </c>
      <c r="H377" s="42" t="s">
        <v>85</v>
      </c>
      <c r="I377" s="41">
        <f>+I379</f>
        <v>1</v>
      </c>
      <c r="K377" s="62"/>
    </row>
    <row r="378" spans="1:11" x14ac:dyDescent="0.25">
      <c r="A378" s="4"/>
      <c r="B378" s="44"/>
      <c r="C378" s="43"/>
      <c r="D378" s="44"/>
      <c r="E378" s="43"/>
      <c r="F378" s="44"/>
      <c r="G378" s="43"/>
      <c r="H378" s="44"/>
      <c r="I378" s="43"/>
      <c r="K378" s="62"/>
    </row>
    <row r="379" spans="1:11" s="23" customFormat="1" x14ac:dyDescent="0.25">
      <c r="A379" s="6" t="s">
        <v>73</v>
      </c>
      <c r="B379" s="42">
        <v>15</v>
      </c>
      <c r="C379" s="41">
        <v>13</v>
      </c>
      <c r="D379" s="42">
        <v>1</v>
      </c>
      <c r="E379" s="41" t="s">
        <v>85</v>
      </c>
      <c r="F379" s="42" t="s">
        <v>85</v>
      </c>
      <c r="G379" s="41" t="s">
        <v>85</v>
      </c>
      <c r="H379" s="42" t="s">
        <v>85</v>
      </c>
      <c r="I379" s="41">
        <v>1</v>
      </c>
      <c r="K379" s="62"/>
    </row>
    <row r="380" spans="1:11" x14ac:dyDescent="0.25">
      <c r="A380" s="7" t="s">
        <v>91</v>
      </c>
      <c r="B380" s="44">
        <f>+SUM(C380:I380)</f>
        <v>15</v>
      </c>
      <c r="C380" s="43">
        <v>13</v>
      </c>
      <c r="D380" s="44">
        <v>1</v>
      </c>
      <c r="E380" s="43" t="s">
        <v>85</v>
      </c>
      <c r="F380" s="44" t="s">
        <v>85</v>
      </c>
      <c r="G380" s="43" t="s">
        <v>85</v>
      </c>
      <c r="H380" s="44" t="s">
        <v>85</v>
      </c>
      <c r="I380" s="43">
        <v>1</v>
      </c>
      <c r="K380" s="62"/>
    </row>
    <row r="381" spans="1:11" x14ac:dyDescent="0.25">
      <c r="B381" s="44"/>
      <c r="C381" s="43"/>
      <c r="D381" s="44"/>
      <c r="E381" s="43"/>
      <c r="F381" s="44"/>
      <c r="G381" s="43"/>
      <c r="H381" s="44"/>
      <c r="I381" s="43"/>
      <c r="K381" s="62"/>
    </row>
    <row r="382" spans="1:11" s="23" customFormat="1" x14ac:dyDescent="0.25">
      <c r="A382" s="4" t="s">
        <v>12</v>
      </c>
      <c r="B382" s="42">
        <f>+B383</f>
        <v>331</v>
      </c>
      <c r="C382" s="41">
        <f t="shared" ref="C382:F382" si="10">+C383</f>
        <v>137</v>
      </c>
      <c r="D382" s="42">
        <f t="shared" si="10"/>
        <v>4</v>
      </c>
      <c r="E382" s="41">
        <f t="shared" si="10"/>
        <v>11</v>
      </c>
      <c r="F382" s="42">
        <f t="shared" si="10"/>
        <v>144</v>
      </c>
      <c r="G382" s="41" t="s">
        <v>85</v>
      </c>
      <c r="H382" s="42" t="s">
        <v>85</v>
      </c>
      <c r="I382" s="41">
        <f>+I383</f>
        <v>35</v>
      </c>
      <c r="K382" s="62"/>
    </row>
    <row r="383" spans="1:11" s="23" customFormat="1" x14ac:dyDescent="0.25">
      <c r="A383" s="6" t="s">
        <v>74</v>
      </c>
      <c r="B383" s="42">
        <v>331</v>
      </c>
      <c r="C383" s="41">
        <v>137</v>
      </c>
      <c r="D383" s="42">
        <v>4</v>
      </c>
      <c r="E383" s="41">
        <v>11</v>
      </c>
      <c r="F383" s="42">
        <v>144</v>
      </c>
      <c r="G383" s="41" t="s">
        <v>85</v>
      </c>
      <c r="H383" s="42" t="s">
        <v>85</v>
      </c>
      <c r="I383" s="41">
        <v>35</v>
      </c>
      <c r="K383" s="62"/>
    </row>
    <row r="384" spans="1:11" x14ac:dyDescent="0.25">
      <c r="A384" s="7" t="s">
        <v>36</v>
      </c>
      <c r="B384" s="44">
        <f>+SUM(C384:I384)</f>
        <v>331</v>
      </c>
      <c r="C384" s="43">
        <v>137</v>
      </c>
      <c r="D384" s="44">
        <v>4</v>
      </c>
      <c r="E384" s="43">
        <v>11</v>
      </c>
      <c r="F384" s="44">
        <v>144</v>
      </c>
      <c r="G384" s="43" t="s">
        <v>85</v>
      </c>
      <c r="H384" s="44" t="s">
        <v>85</v>
      </c>
      <c r="I384" s="43">
        <v>35</v>
      </c>
      <c r="K384" s="62"/>
    </row>
    <row r="385" spans="1:11" x14ac:dyDescent="0.25">
      <c r="B385" s="44"/>
      <c r="C385" s="43"/>
      <c r="D385" s="44"/>
      <c r="E385" s="43"/>
      <c r="F385" s="44"/>
      <c r="G385" s="43"/>
      <c r="H385" s="44"/>
      <c r="I385" s="43"/>
      <c r="K385" s="62"/>
    </row>
    <row r="386" spans="1:11" s="23" customFormat="1" x14ac:dyDescent="0.25">
      <c r="A386" s="4" t="s">
        <v>13</v>
      </c>
      <c r="B386" s="42">
        <f>+B387</f>
        <v>247</v>
      </c>
      <c r="C386" s="41">
        <f t="shared" ref="C386:F386" si="11">+C387</f>
        <v>128</v>
      </c>
      <c r="D386" s="42">
        <f t="shared" si="11"/>
        <v>25</v>
      </c>
      <c r="E386" s="41">
        <f t="shared" si="11"/>
        <v>20</v>
      </c>
      <c r="F386" s="42">
        <f t="shared" si="11"/>
        <v>55</v>
      </c>
      <c r="G386" s="41" t="s">
        <v>85</v>
      </c>
      <c r="H386" s="42" t="s">
        <v>85</v>
      </c>
      <c r="I386" s="41">
        <f>+I387</f>
        <v>19</v>
      </c>
      <c r="K386" s="62"/>
    </row>
    <row r="387" spans="1:11" s="23" customFormat="1" x14ac:dyDescent="0.25">
      <c r="A387" s="8" t="s">
        <v>72</v>
      </c>
      <c r="B387" s="42">
        <v>247</v>
      </c>
      <c r="C387" s="41">
        <v>128</v>
      </c>
      <c r="D387" s="42">
        <v>25</v>
      </c>
      <c r="E387" s="41">
        <v>20</v>
      </c>
      <c r="F387" s="42">
        <v>55</v>
      </c>
      <c r="G387" s="41" t="s">
        <v>85</v>
      </c>
      <c r="H387" s="42" t="s">
        <v>85</v>
      </c>
      <c r="I387" s="41">
        <v>19</v>
      </c>
      <c r="K387" s="62"/>
    </row>
    <row r="388" spans="1:11" x14ac:dyDescent="0.25">
      <c r="A388" s="14" t="s">
        <v>93</v>
      </c>
      <c r="B388" s="44">
        <f t="shared" ref="B388:B390" si="12">+SUM(C388:I388)</f>
        <v>1</v>
      </c>
      <c r="C388" s="43" t="s">
        <v>85</v>
      </c>
      <c r="D388" s="44" t="s">
        <v>85</v>
      </c>
      <c r="E388" s="43" t="s">
        <v>85</v>
      </c>
      <c r="F388" s="44" t="s">
        <v>85</v>
      </c>
      <c r="G388" s="43" t="s">
        <v>85</v>
      </c>
      <c r="H388" s="44" t="s">
        <v>85</v>
      </c>
      <c r="I388" s="43">
        <v>1</v>
      </c>
      <c r="K388" s="62"/>
    </row>
    <row r="389" spans="1:11" x14ac:dyDescent="0.25">
      <c r="A389" s="7" t="s">
        <v>36</v>
      </c>
      <c r="B389" s="44">
        <f t="shared" si="12"/>
        <v>201</v>
      </c>
      <c r="C389" s="43">
        <v>94</v>
      </c>
      <c r="D389" s="44">
        <v>25</v>
      </c>
      <c r="E389" s="43">
        <v>20</v>
      </c>
      <c r="F389" s="44">
        <v>55</v>
      </c>
      <c r="G389" s="43" t="s">
        <v>85</v>
      </c>
      <c r="H389" s="44" t="s">
        <v>85</v>
      </c>
      <c r="I389" s="43">
        <v>7</v>
      </c>
      <c r="K389" s="62"/>
    </row>
    <row r="390" spans="1:11" x14ac:dyDescent="0.25">
      <c r="A390" s="7" t="s">
        <v>37</v>
      </c>
      <c r="B390" s="44">
        <f t="shared" si="12"/>
        <v>45</v>
      </c>
      <c r="C390" s="43">
        <v>34</v>
      </c>
      <c r="D390" s="44" t="s">
        <v>85</v>
      </c>
      <c r="E390" s="43" t="s">
        <v>85</v>
      </c>
      <c r="F390" s="44" t="s">
        <v>85</v>
      </c>
      <c r="G390" s="43" t="s">
        <v>85</v>
      </c>
      <c r="H390" s="44" t="s">
        <v>85</v>
      </c>
      <c r="I390" s="43">
        <v>11</v>
      </c>
      <c r="K390" s="62"/>
    </row>
    <row r="391" spans="1:11" x14ac:dyDescent="0.25">
      <c r="B391" s="44"/>
      <c r="C391" s="43"/>
      <c r="D391" s="44"/>
      <c r="E391" s="43"/>
      <c r="F391" s="44"/>
      <c r="G391" s="43"/>
      <c r="H391" s="44"/>
      <c r="I391" s="43"/>
      <c r="K391" s="62"/>
    </row>
    <row r="392" spans="1:11" s="23" customFormat="1" x14ac:dyDescent="0.25">
      <c r="A392" s="4" t="s">
        <v>14</v>
      </c>
      <c r="B392" s="42">
        <f>+B393+B398</f>
        <v>540</v>
      </c>
      <c r="C392" s="41">
        <f t="shared" ref="C392:F392" si="13">+C393+C398</f>
        <v>190</v>
      </c>
      <c r="D392" s="42">
        <f t="shared" si="13"/>
        <v>75</v>
      </c>
      <c r="E392" s="41">
        <f t="shared" si="13"/>
        <v>59</v>
      </c>
      <c r="F392" s="42">
        <f t="shared" si="13"/>
        <v>135</v>
      </c>
      <c r="G392" s="41" t="s">
        <v>85</v>
      </c>
      <c r="H392" s="42" t="s">
        <v>85</v>
      </c>
      <c r="I392" s="41">
        <f>+I393+I398</f>
        <v>81</v>
      </c>
      <c r="K392" s="62"/>
    </row>
    <row r="393" spans="1:11" s="23" customFormat="1" x14ac:dyDescent="0.25">
      <c r="A393" s="8" t="s">
        <v>72</v>
      </c>
      <c r="B393" s="42">
        <v>394</v>
      </c>
      <c r="C393" s="41">
        <v>137</v>
      </c>
      <c r="D393" s="42">
        <v>54</v>
      </c>
      <c r="E393" s="41">
        <v>43</v>
      </c>
      <c r="F393" s="42">
        <v>100</v>
      </c>
      <c r="G393" s="41" t="s">
        <v>85</v>
      </c>
      <c r="H393" s="42" t="s">
        <v>85</v>
      </c>
      <c r="I393" s="41">
        <v>60</v>
      </c>
      <c r="K393" s="62"/>
    </row>
    <row r="394" spans="1:11" x14ac:dyDescent="0.25">
      <c r="A394" s="7" t="s">
        <v>36</v>
      </c>
      <c r="B394" s="44">
        <f t="shared" ref="B394:B396" si="14">+SUM(C394:I394)</f>
        <v>291</v>
      </c>
      <c r="C394" s="43">
        <v>110</v>
      </c>
      <c r="D394" s="44">
        <v>22</v>
      </c>
      <c r="E394" s="43">
        <v>43</v>
      </c>
      <c r="F394" s="44">
        <v>71</v>
      </c>
      <c r="G394" s="43" t="s">
        <v>85</v>
      </c>
      <c r="H394" s="44" t="s">
        <v>85</v>
      </c>
      <c r="I394" s="43">
        <v>45</v>
      </c>
      <c r="K394" s="62"/>
    </row>
    <row r="395" spans="1:11" x14ac:dyDescent="0.25">
      <c r="A395" s="7" t="s">
        <v>37</v>
      </c>
      <c r="B395" s="44">
        <f t="shared" si="14"/>
        <v>68</v>
      </c>
      <c r="C395" s="43" t="s">
        <v>85</v>
      </c>
      <c r="D395" s="44">
        <v>28</v>
      </c>
      <c r="E395" s="43" t="s">
        <v>85</v>
      </c>
      <c r="F395" s="44">
        <v>28</v>
      </c>
      <c r="G395" s="43" t="s">
        <v>85</v>
      </c>
      <c r="H395" s="44" t="s">
        <v>85</v>
      </c>
      <c r="I395" s="43">
        <v>12</v>
      </c>
      <c r="K395" s="62"/>
    </row>
    <row r="396" spans="1:11" x14ac:dyDescent="0.25">
      <c r="A396" s="9" t="s">
        <v>59</v>
      </c>
      <c r="B396" s="44">
        <f t="shared" si="14"/>
        <v>35</v>
      </c>
      <c r="C396" s="43">
        <v>27</v>
      </c>
      <c r="D396" s="44">
        <v>4</v>
      </c>
      <c r="E396" s="43" t="s">
        <v>85</v>
      </c>
      <c r="F396" s="44">
        <v>1</v>
      </c>
      <c r="G396" s="43" t="s">
        <v>85</v>
      </c>
      <c r="H396" s="44" t="s">
        <v>85</v>
      </c>
      <c r="I396" s="43">
        <v>3</v>
      </c>
      <c r="K396" s="62"/>
    </row>
    <row r="397" spans="1:11" x14ac:dyDescent="0.25">
      <c r="A397" s="9"/>
      <c r="B397" s="44"/>
      <c r="C397" s="43"/>
      <c r="D397" s="44"/>
      <c r="E397" s="43"/>
      <c r="F397" s="44"/>
      <c r="G397" s="43"/>
      <c r="H397" s="44"/>
      <c r="I397" s="43"/>
      <c r="K397" s="62"/>
    </row>
    <row r="398" spans="1:11" s="23" customFormat="1" x14ac:dyDescent="0.25">
      <c r="A398" s="6" t="s">
        <v>73</v>
      </c>
      <c r="B398" s="42">
        <v>146</v>
      </c>
      <c r="C398" s="41">
        <v>53</v>
      </c>
      <c r="D398" s="42">
        <v>21</v>
      </c>
      <c r="E398" s="41">
        <v>16</v>
      </c>
      <c r="F398" s="42">
        <v>35</v>
      </c>
      <c r="G398" s="41" t="s">
        <v>85</v>
      </c>
      <c r="H398" s="42" t="s">
        <v>85</v>
      </c>
      <c r="I398" s="41">
        <v>21</v>
      </c>
      <c r="K398" s="62"/>
    </row>
    <row r="399" spans="1:11" x14ac:dyDescent="0.25">
      <c r="A399" s="12" t="s">
        <v>63</v>
      </c>
      <c r="B399" s="44">
        <f>+SUM(C399:I399)</f>
        <v>146</v>
      </c>
      <c r="C399" s="43">
        <v>53</v>
      </c>
      <c r="D399" s="44">
        <v>21</v>
      </c>
      <c r="E399" s="43">
        <v>16</v>
      </c>
      <c r="F399" s="44">
        <v>35</v>
      </c>
      <c r="G399" s="43" t="s">
        <v>85</v>
      </c>
      <c r="H399" s="44" t="s">
        <v>85</v>
      </c>
      <c r="I399" s="43">
        <v>21</v>
      </c>
      <c r="K399" s="62"/>
    </row>
    <row r="400" spans="1:11" x14ac:dyDescent="0.25">
      <c r="A400" s="19"/>
      <c r="B400" s="49"/>
      <c r="C400" s="50"/>
      <c r="D400" s="49"/>
      <c r="E400" s="50"/>
      <c r="F400" s="49"/>
      <c r="G400" s="50"/>
      <c r="H400" s="49"/>
      <c r="I400" s="50"/>
      <c r="K400" s="62"/>
    </row>
    <row r="401" spans="11:11" x14ac:dyDescent="0.25">
      <c r="K401" s="62"/>
    </row>
    <row r="402" spans="11:11" x14ac:dyDescent="0.25">
      <c r="K402" s="62"/>
    </row>
  </sheetData>
  <mergeCells count="23">
    <mergeCell ref="C289:I289"/>
    <mergeCell ref="A356:I356"/>
    <mergeCell ref="A357:I357"/>
    <mergeCell ref="A358:I358"/>
    <mergeCell ref="C360:I360"/>
    <mergeCell ref="A287:I287"/>
    <mergeCell ref="C76:I76"/>
    <mergeCell ref="A143:I143"/>
    <mergeCell ref="A144:I144"/>
    <mergeCell ref="A145:I145"/>
    <mergeCell ref="C147:I147"/>
    <mergeCell ref="A214:I214"/>
    <mergeCell ref="A215:I215"/>
    <mergeCell ref="A216:I216"/>
    <mergeCell ref="C218:I218"/>
    <mergeCell ref="A285:I285"/>
    <mergeCell ref="A286:I286"/>
    <mergeCell ref="A74:I74"/>
    <mergeCell ref="A1:I1"/>
    <mergeCell ref="A2:I2"/>
    <mergeCell ref="C4:I4"/>
    <mergeCell ref="A72:I72"/>
    <mergeCell ref="A73:I73"/>
  </mergeCells>
  <pageMargins left="0.70866141732283472" right="0.70866141732283472" top="0.74803149606299213" bottom="0.74803149606299213" header="0.31496062992125984" footer="0.31496062992125984"/>
  <pageSetup scale="65" orientation="portrait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Martinez</dc:creator>
  <cp:lastModifiedBy>Erick</cp:lastModifiedBy>
  <cp:lastPrinted>2021-12-13T19:55:36Z</cp:lastPrinted>
  <dcterms:created xsi:type="dcterms:W3CDTF">2021-11-22T19:08:28Z</dcterms:created>
  <dcterms:modified xsi:type="dcterms:W3CDTF">2021-12-14T19:55:05Z</dcterms:modified>
</cp:coreProperties>
</file>