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Documentos\BOLETIN II SEM-2022\BOLETIN IISEM-2022\BOLETIN IISEM-2022\"/>
    </mc:Choice>
  </mc:AlternateContent>
  <xr:revisionPtr revIDLastSave="0" documentId="13_ncr:1_{011831FA-EB10-4F71-B242-BB83848570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-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2" l="1"/>
  <c r="D46" i="2"/>
  <c r="D45" i="2"/>
  <c r="C41" i="2"/>
  <c r="D41" i="2"/>
  <c r="B41" i="2" s="1"/>
  <c r="D44" i="2"/>
  <c r="D38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C47" i="2"/>
  <c r="B47" i="2" s="1"/>
  <c r="C46" i="2"/>
  <c r="B46" i="2" s="1"/>
  <c r="C45" i="2"/>
  <c r="C44" i="2"/>
  <c r="C43" i="2"/>
  <c r="C42" i="2"/>
  <c r="C40" i="2"/>
  <c r="C39" i="2"/>
  <c r="C38" i="2"/>
  <c r="C32" i="2"/>
  <c r="C31" i="2"/>
  <c r="C30" i="2"/>
  <c r="C29" i="2"/>
  <c r="C28" i="2"/>
  <c r="B28" i="2" s="1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B14" i="2" s="1"/>
  <c r="N28" i="2"/>
  <c r="C52" i="2"/>
  <c r="C53" i="2"/>
  <c r="C54" i="2"/>
  <c r="C51" i="2"/>
  <c r="D51" i="2"/>
  <c r="D60" i="2"/>
  <c r="C60" i="2"/>
  <c r="B60" i="2" s="1"/>
  <c r="C59" i="2"/>
  <c r="C61" i="2"/>
  <c r="C62" i="2"/>
  <c r="C63" i="2"/>
  <c r="C64" i="2"/>
  <c r="C65" i="2"/>
  <c r="C66" i="2"/>
  <c r="C67" i="2"/>
  <c r="C68" i="2"/>
  <c r="C69" i="2"/>
  <c r="C58" i="2"/>
  <c r="C34" i="2"/>
  <c r="D54" i="2"/>
  <c r="B54" i="2" s="1"/>
  <c r="D52" i="2"/>
  <c r="D53" i="2"/>
  <c r="D58" i="2"/>
  <c r="D59" i="2"/>
  <c r="B59" i="2" s="1"/>
  <c r="D61" i="2"/>
  <c r="D62" i="2"/>
  <c r="D63" i="2"/>
  <c r="D64" i="2"/>
  <c r="D65" i="2"/>
  <c r="B65" i="2" s="1"/>
  <c r="D66" i="2"/>
  <c r="D67" i="2"/>
  <c r="D68" i="2"/>
  <c r="D69" i="2"/>
  <c r="D43" i="2"/>
  <c r="D42" i="2"/>
  <c r="D39" i="2"/>
  <c r="D40" i="2"/>
  <c r="D34" i="2"/>
  <c r="P12" i="2"/>
  <c r="H30" i="2"/>
  <c r="H16" i="2"/>
  <c r="H32" i="2"/>
  <c r="H28" i="2"/>
  <c r="J36" i="2"/>
  <c r="G36" i="2"/>
  <c r="H46" i="2"/>
  <c r="H36" i="2" s="1"/>
  <c r="J12" i="2"/>
  <c r="H29" i="2"/>
  <c r="O36" i="2"/>
  <c r="P36" i="2"/>
  <c r="N46" i="2"/>
  <c r="N47" i="2"/>
  <c r="N45" i="2"/>
  <c r="N44" i="2"/>
  <c r="N41" i="2"/>
  <c r="N24" i="2"/>
  <c r="N25" i="2"/>
  <c r="N23" i="2"/>
  <c r="N21" i="2"/>
  <c r="N19" i="2"/>
  <c r="N16" i="2"/>
  <c r="N15" i="2"/>
  <c r="N22" i="2"/>
  <c r="N14" i="2"/>
  <c r="O12" i="2"/>
  <c r="O10" i="2" s="1"/>
  <c r="I12" i="2"/>
  <c r="I10" i="2" s="1"/>
  <c r="K28" i="2"/>
  <c r="K22" i="2"/>
  <c r="K19" i="2"/>
  <c r="K18" i="2"/>
  <c r="K27" i="2"/>
  <c r="K29" i="2"/>
  <c r="K31" i="2"/>
  <c r="K32" i="2"/>
  <c r="L12" i="2"/>
  <c r="K30" i="2"/>
  <c r="K25" i="2"/>
  <c r="K24" i="2"/>
  <c r="K20" i="2"/>
  <c r="K17" i="2"/>
  <c r="K16" i="2"/>
  <c r="K15" i="2"/>
  <c r="F49" i="2"/>
  <c r="G49" i="2"/>
  <c r="F56" i="2"/>
  <c r="G56" i="2"/>
  <c r="E69" i="2"/>
  <c r="E68" i="2"/>
  <c r="E67" i="2"/>
  <c r="E66" i="2"/>
  <c r="E65" i="2"/>
  <c r="E64" i="2"/>
  <c r="E63" i="2"/>
  <c r="E62" i="2"/>
  <c r="E61" i="2"/>
  <c r="E60" i="2"/>
  <c r="E59" i="2"/>
  <c r="E58" i="2"/>
  <c r="E53" i="2"/>
  <c r="E54" i="2"/>
  <c r="E51" i="2"/>
  <c r="E52" i="2"/>
  <c r="F36" i="2"/>
  <c r="E42" i="2"/>
  <c r="E44" i="2"/>
  <c r="E34" i="2"/>
  <c r="E39" i="2"/>
  <c r="E40" i="2"/>
  <c r="E41" i="2"/>
  <c r="E43" i="2"/>
  <c r="E45" i="2"/>
  <c r="E46" i="2"/>
  <c r="E47" i="2"/>
  <c r="E38" i="2"/>
  <c r="E32" i="2"/>
  <c r="E28" i="2"/>
  <c r="E16" i="2"/>
  <c r="E14" i="2"/>
  <c r="E30" i="2"/>
  <c r="K14" i="2"/>
  <c r="H14" i="2"/>
  <c r="M12" i="2"/>
  <c r="M10" i="2" s="1"/>
  <c r="G12" i="2"/>
  <c r="F12" i="2"/>
  <c r="D36" i="2" l="1"/>
  <c r="G10" i="2"/>
  <c r="B61" i="2"/>
  <c r="B42" i="2"/>
  <c r="B58" i="2"/>
  <c r="B62" i="2"/>
  <c r="F10" i="2"/>
  <c r="B63" i="2"/>
  <c r="B69" i="2"/>
  <c r="B53" i="2"/>
  <c r="B64" i="2"/>
  <c r="E56" i="2"/>
  <c r="B51" i="2"/>
  <c r="B44" i="2"/>
  <c r="N36" i="2"/>
  <c r="B68" i="2"/>
  <c r="B52" i="2"/>
  <c r="J10" i="2"/>
  <c r="D56" i="2"/>
  <c r="B67" i="2"/>
  <c r="D49" i="2"/>
  <c r="D12" i="2"/>
  <c r="D10" i="2" s="1"/>
  <c r="E49" i="2"/>
  <c r="B66" i="2"/>
  <c r="C36" i="2"/>
  <c r="C12" i="2"/>
  <c r="C56" i="2"/>
  <c r="C49" i="2"/>
  <c r="P10" i="2"/>
  <c r="B32" i="2"/>
  <c r="B24" i="2"/>
  <c r="N12" i="2"/>
  <c r="N10" i="2" s="1"/>
  <c r="E36" i="2"/>
  <c r="B49" i="2" l="1"/>
  <c r="B56" i="2"/>
  <c r="C10" i="2"/>
  <c r="B15" i="2"/>
  <c r="K23" i="2" l="1"/>
  <c r="K21" i="2"/>
  <c r="K26" i="2"/>
  <c r="K12" i="2" l="1"/>
  <c r="H17" i="2"/>
  <c r="B19" i="2" l="1"/>
  <c r="B21" i="2"/>
  <c r="L10" i="2" l="1"/>
  <c r="H31" i="2"/>
  <c r="E31" i="2"/>
  <c r="E29" i="2"/>
  <c r="H27" i="2"/>
  <c r="E27" i="2"/>
  <c r="H26" i="2"/>
  <c r="E26" i="2"/>
  <c r="H25" i="2"/>
  <c r="E25" i="2"/>
  <c r="H24" i="2"/>
  <c r="E24" i="2"/>
  <c r="H23" i="2"/>
  <c r="E23" i="2"/>
  <c r="H22" i="2"/>
  <c r="E22" i="2"/>
  <c r="H21" i="2"/>
  <c r="E21" i="2"/>
  <c r="H20" i="2"/>
  <c r="E20" i="2"/>
  <c r="H19" i="2"/>
  <c r="E19" i="2"/>
  <c r="H18" i="2"/>
  <c r="E18" i="2"/>
  <c r="E17" i="2"/>
  <c r="H15" i="2"/>
  <c r="E15" i="2"/>
  <c r="E12" i="2" l="1"/>
  <c r="E10" i="2" s="1"/>
  <c r="H12" i="2"/>
  <c r="H10" i="2" s="1"/>
  <c r="K10" i="2"/>
  <c r="B23" i="2"/>
  <c r="B43" i="2"/>
  <c r="B31" i="2"/>
  <c r="B39" i="2"/>
  <c r="B27" i="2"/>
  <c r="B26" i="2"/>
  <c r="B22" i="2"/>
  <c r="B38" i="2"/>
  <c r="B34" i="2"/>
  <c r="B30" i="2"/>
  <c r="B18" i="2"/>
  <c r="B45" i="2"/>
  <c r="B29" i="2"/>
  <c r="B25" i="2"/>
  <c r="B40" i="2"/>
  <c r="B20" i="2"/>
  <c r="B16" i="2"/>
  <c r="B36" i="2" l="1"/>
  <c r="B17" i="2"/>
  <c r="B12" i="2" s="1"/>
  <c r="B10" i="2" s="1"/>
</calcChain>
</file>

<file path=xl/sharedStrings.xml><?xml version="1.0" encoding="utf-8"?>
<sst xmlns="http://schemas.openxmlformats.org/spreadsheetml/2006/main" count="377" uniqueCount="69">
  <si>
    <t>Administración de Empresas y Contabilidad</t>
  </si>
  <si>
    <t>Administración Pública</t>
  </si>
  <si>
    <t>Arquitectura y Diseño</t>
  </si>
  <si>
    <t>Bellas Artes</t>
  </si>
  <si>
    <t>Ciencias Agropecuarias</t>
  </si>
  <si>
    <t>Ciencias de La Educación</t>
  </si>
  <si>
    <t>Ciencias Naturales, Exactas y Tecnología</t>
  </si>
  <si>
    <t>Comunicación Social</t>
  </si>
  <si>
    <t>Derecho y Ciencias Políticas</t>
  </si>
  <si>
    <t>Economía</t>
  </si>
  <si>
    <t>Enfermería</t>
  </si>
  <si>
    <t>Humanidades</t>
  </si>
  <si>
    <t>Informática, Electrónica y Comunicación</t>
  </si>
  <si>
    <t>Medicina</t>
  </si>
  <si>
    <t>Medicina Veterinaria</t>
  </si>
  <si>
    <t xml:space="preserve">Odontología </t>
  </si>
  <si>
    <t>Psicología</t>
  </si>
  <si>
    <t>Ciencias Agropecuarias (Chiriquí)</t>
  </si>
  <si>
    <t>Centros Regionales Universitarios</t>
  </si>
  <si>
    <t>Ciudad Universitaria</t>
  </si>
  <si>
    <t>Azuero</t>
  </si>
  <si>
    <t>Bocas del Toro</t>
  </si>
  <si>
    <t>Coclé</t>
  </si>
  <si>
    <t>Colón</t>
  </si>
  <si>
    <t>Los Santos</t>
  </si>
  <si>
    <t>Panamá Oeste</t>
  </si>
  <si>
    <t>San Miguelito</t>
  </si>
  <si>
    <t>Veraguas</t>
  </si>
  <si>
    <t>Extensiones Universitarias</t>
  </si>
  <si>
    <t>Aguadulce</t>
  </si>
  <si>
    <t>Programas Anexos</t>
  </si>
  <si>
    <t>Total</t>
  </si>
  <si>
    <t>Hombres</t>
  </si>
  <si>
    <t>Mujeres</t>
  </si>
  <si>
    <t>Programas y Sexo</t>
  </si>
  <si>
    <t>Ayuda Económica Universitaria</t>
  </si>
  <si>
    <t>Farmacia</t>
  </si>
  <si>
    <t>Ingeniería</t>
  </si>
  <si>
    <t>Sede, Facultad y Ubicación</t>
  </si>
  <si>
    <t>-</t>
  </si>
  <si>
    <t xml:space="preserve">Chiriquí Grande </t>
  </si>
  <si>
    <t>Cuadro 21. ESTUDIANTES BENEFICIADOS POR LOS PROGRAMAS DE BIENESTAR ESTUDIANTIL DE LA UNIVERSIDAD DE PANAMÁ,</t>
  </si>
  <si>
    <t>POR PROGRAMA Y SEXO, SEGÚN SEDE, FACULTAD Y UBICACIÓN: SEGUNDO SEMESTRE; AÑO ACADÉMICO 2022</t>
  </si>
  <si>
    <t>Beca y Subsidios</t>
  </si>
  <si>
    <t>Conectividad y Transporte</t>
  </si>
  <si>
    <t>Panamá Este</t>
  </si>
  <si>
    <t>Darién</t>
  </si>
  <si>
    <t>Soná</t>
  </si>
  <si>
    <t>Tortí</t>
  </si>
  <si>
    <t>Ocú</t>
  </si>
  <si>
    <t>Isla Colón</t>
  </si>
  <si>
    <t xml:space="preserve">Kankintú </t>
  </si>
  <si>
    <t xml:space="preserve">Kusapín </t>
  </si>
  <si>
    <t xml:space="preserve">Las Tablas </t>
  </si>
  <si>
    <t xml:space="preserve">Portobelo </t>
  </si>
  <si>
    <t xml:space="preserve">Río Indio </t>
  </si>
  <si>
    <t xml:space="preserve">Macaracas </t>
  </si>
  <si>
    <t>Cerro Puerco</t>
  </si>
  <si>
    <t>Narganá</t>
  </si>
  <si>
    <t xml:space="preserve">Cartí </t>
  </si>
  <si>
    <t xml:space="preserve">Ustupu </t>
  </si>
  <si>
    <t>Ayuda Extra Universitaria</t>
  </si>
  <si>
    <t>Sub-Total</t>
  </si>
  <si>
    <t>Exoneración de  Matrícula</t>
  </si>
  <si>
    <t>Nota: 1-Salud Integral se refiere al programa que incluye ayuda en alimentación y en lentes.</t>
  </si>
  <si>
    <t>Fuente: Vicerrectoría de Asuntos Estudiantiles</t>
  </si>
  <si>
    <t xml:space="preserve">Salud Integral </t>
  </si>
  <si>
    <t xml:space="preserve">          2-Los programas de Conectividad de Internet, es un subcidio que sale del presupuesto de autogestión de la Universidad de Panamá, se ayuda con un  monto de B/.75.00 balboas. </t>
  </si>
  <si>
    <t xml:space="preserve">          3-Los Programas de becas son patrocinados por el IFARHU y instituciones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</si>
</sst>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D9CD5"/>
        <bgColor indexed="64"/>
      </patternFill>
    </fill>
    <fill>
      <patternFill patternType="solid">
        <fgColor rgb="FFE1EDF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2" xfId="0" applyFont="1" applyBorder="1"/>
    <xf numFmtId="0" fontId="1" fillId="0" borderId="1" xfId="0" applyFont="1" applyBorder="1"/>
    <xf numFmtId="1" fontId="1" fillId="0" borderId="2" xfId="0" applyNumberFormat="1" applyFont="1" applyBorder="1"/>
    <xf numFmtId="1" fontId="1" fillId="0" borderId="1" xfId="0" applyNumberFormat="1" applyFont="1" applyBorder="1"/>
    <xf numFmtId="165" fontId="1" fillId="0" borderId="2" xfId="1" applyNumberFormat="1" applyFont="1" applyBorder="1"/>
    <xf numFmtId="165" fontId="1" fillId="0" borderId="1" xfId="1" applyNumberFormat="1" applyFont="1" applyBorder="1"/>
    <xf numFmtId="0" fontId="1" fillId="0" borderId="3" xfId="0" applyFont="1" applyBorder="1"/>
    <xf numFmtId="0" fontId="4" fillId="0" borderId="6" xfId="0" applyFont="1" applyBorder="1" applyAlignment="1">
      <alignment horizontal="left"/>
    </xf>
    <xf numFmtId="1" fontId="1" fillId="0" borderId="2" xfId="1" applyNumberFormat="1" applyFont="1" applyBorder="1" applyAlignment="1">
      <alignment horizontal="right"/>
    </xf>
    <xf numFmtId="165" fontId="1" fillId="0" borderId="2" xfId="0" applyNumberFormat="1" applyFont="1" applyBorder="1"/>
    <xf numFmtId="0" fontId="5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5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quotePrefix="1" applyFont="1" applyBorder="1" applyAlignment="1">
      <alignment horizontal="left"/>
    </xf>
    <xf numFmtId="0" fontId="5" fillId="0" borderId="6" xfId="0" quotePrefix="1" applyFont="1" applyBorder="1" applyAlignment="1">
      <alignment horizontal="left" wrapText="1"/>
    </xf>
    <xf numFmtId="165" fontId="1" fillId="0" borderId="1" xfId="1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0" xfId="0" applyNumberFormat="1" applyFont="1"/>
    <xf numFmtId="165" fontId="1" fillId="0" borderId="2" xfId="1" applyNumberFormat="1" applyFont="1" applyBorder="1" applyAlignment="1">
      <alignment horizontal="right" wrapText="1"/>
    </xf>
    <xf numFmtId="1" fontId="1" fillId="0" borderId="2" xfId="1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1" fontId="1" fillId="0" borderId="1" xfId="1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12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0" xfId="0" applyFont="1" applyFill="1"/>
    <xf numFmtId="0" fontId="1" fillId="2" borderId="6" xfId="0" applyFont="1" applyFill="1" applyBorder="1"/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right" wrapText="1"/>
    </xf>
    <xf numFmtId="165" fontId="3" fillId="3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/>
    </xf>
    <xf numFmtId="1" fontId="3" fillId="3" borderId="2" xfId="0" applyNumberFormat="1" applyFont="1" applyFill="1" applyBorder="1" applyAlignment="1">
      <alignment horizontal="right" wrapText="1"/>
    </xf>
    <xf numFmtId="1" fontId="3" fillId="3" borderId="2" xfId="0" applyNumberFormat="1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 wrapText="1"/>
    </xf>
    <xf numFmtId="165" fontId="3" fillId="3" borderId="2" xfId="1" applyNumberFormat="1" applyFont="1" applyFill="1" applyBorder="1" applyAlignment="1">
      <alignment horizontal="right" wrapText="1"/>
    </xf>
    <xf numFmtId="1" fontId="3" fillId="3" borderId="2" xfId="1" applyNumberFormat="1" applyFont="1" applyFill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165" fontId="3" fillId="3" borderId="1" xfId="1" applyNumberFormat="1" applyFont="1" applyFill="1" applyBorder="1" applyAlignment="1">
      <alignment horizontal="right" wrapText="1"/>
    </xf>
    <xf numFmtId="165" fontId="1" fillId="3" borderId="2" xfId="0" applyNumberFormat="1" applyFont="1" applyFill="1" applyBorder="1" applyAlignment="1">
      <alignment horizontal="right" wrapText="1"/>
    </xf>
    <xf numFmtId="165" fontId="1" fillId="3" borderId="1" xfId="0" applyNumberFormat="1" applyFont="1" applyFill="1" applyBorder="1" applyAlignment="1">
      <alignment horizontal="right" wrapText="1"/>
    </xf>
    <xf numFmtId="165" fontId="3" fillId="3" borderId="1" xfId="0" applyNumberFormat="1" applyFont="1" applyFill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165" fontId="1" fillId="0" borderId="7" xfId="0" applyNumberFormat="1" applyFont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1EDF7"/>
      <color rgb="FF5D9CD5"/>
      <color rgb="FFFFEEB7"/>
      <color rgb="FFFFF2C9"/>
      <color rgb="FFFFD03B"/>
      <color rgb="FFEE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0"/>
  <sheetViews>
    <sheetView showGridLines="0" tabSelected="1" zoomScale="110" zoomScaleNormal="110" workbookViewId="0">
      <selection activeCell="B14" sqref="B14"/>
    </sheetView>
  </sheetViews>
  <sheetFormatPr baseColWidth="10" defaultRowHeight="15" x14ac:dyDescent="0.25"/>
  <cols>
    <col min="1" max="1" width="38.5703125" customWidth="1"/>
    <col min="2" max="2" width="10" customWidth="1"/>
    <col min="3" max="3" width="10.28515625" customWidth="1"/>
    <col min="4" max="4" width="10.140625" customWidth="1"/>
    <col min="5" max="5" width="10.7109375" customWidth="1"/>
    <col min="6" max="6" width="12" customWidth="1"/>
    <col min="7" max="7" width="13.5703125" customWidth="1"/>
    <col min="8" max="8" width="10.7109375" customWidth="1"/>
    <col min="9" max="9" width="10.85546875" customWidth="1"/>
    <col min="10" max="10" width="11.7109375" customWidth="1"/>
    <col min="11" max="11" width="11.140625" customWidth="1"/>
    <col min="12" max="12" width="12.28515625" customWidth="1"/>
    <col min="13" max="13" width="13" customWidth="1"/>
    <col min="14" max="14" width="10.85546875" customWidth="1"/>
    <col min="15" max="15" width="11.7109375" customWidth="1"/>
    <col min="16" max="16" width="11.85546875" customWidth="1"/>
  </cols>
  <sheetData>
    <row r="1" spans="1:18" s="1" customFormat="1" ht="12.75" x14ac:dyDescent="0.2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s="1" customFormat="1" ht="12.75" x14ac:dyDescent="0.2">
      <c r="A2" s="31" t="s">
        <v>42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8" s="1" customFormat="1" ht="13.5" thickBo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8" s="1" customFormat="1" ht="13.5" customHeight="1" x14ac:dyDescent="0.2">
      <c r="A4" s="33" t="s">
        <v>38</v>
      </c>
      <c r="B4" s="34"/>
      <c r="C4" s="35"/>
      <c r="D4" s="36"/>
      <c r="E4" s="37" t="s">
        <v>34</v>
      </c>
      <c r="F4" s="37"/>
      <c r="G4" s="37"/>
      <c r="H4" s="37"/>
      <c r="I4" s="37"/>
      <c r="J4" s="38"/>
      <c r="K4" s="39" t="s">
        <v>35</v>
      </c>
      <c r="L4" s="37"/>
      <c r="M4" s="38"/>
      <c r="N4" s="39" t="s">
        <v>61</v>
      </c>
      <c r="O4" s="37"/>
      <c r="P4" s="37"/>
    </row>
    <row r="5" spans="1:18" s="1" customFormat="1" ht="13.5" customHeight="1" x14ac:dyDescent="0.2">
      <c r="A5" s="33"/>
      <c r="B5" s="40" t="s">
        <v>31</v>
      </c>
      <c r="C5" s="41"/>
      <c r="D5" s="42"/>
      <c r="E5" s="43"/>
      <c r="F5" s="43"/>
      <c r="G5" s="43"/>
      <c r="H5" s="43"/>
      <c r="I5" s="43"/>
      <c r="J5" s="44"/>
      <c r="K5" s="45"/>
      <c r="L5" s="43"/>
      <c r="M5" s="44"/>
      <c r="N5" s="45"/>
      <c r="O5" s="43"/>
      <c r="P5" s="43"/>
    </row>
    <row r="6" spans="1:18" s="1" customFormat="1" ht="13.5" customHeight="1" x14ac:dyDescent="0.2">
      <c r="A6" s="33"/>
      <c r="B6" s="46"/>
      <c r="C6" s="47"/>
      <c r="D6" s="48"/>
      <c r="E6" s="49" t="s">
        <v>62</v>
      </c>
      <c r="F6" s="50" t="s">
        <v>63</v>
      </c>
      <c r="G6" s="51"/>
      <c r="H6" s="49" t="s">
        <v>62</v>
      </c>
      <c r="I6" s="50" t="s">
        <v>66</v>
      </c>
      <c r="J6" s="51"/>
      <c r="K6" s="49" t="s">
        <v>62</v>
      </c>
      <c r="L6" s="50" t="s">
        <v>44</v>
      </c>
      <c r="M6" s="51"/>
      <c r="N6" s="49" t="s">
        <v>62</v>
      </c>
      <c r="O6" s="52" t="s">
        <v>43</v>
      </c>
      <c r="P6" s="53"/>
    </row>
    <row r="7" spans="1:18" s="1" customFormat="1" ht="13.5" customHeight="1" x14ac:dyDescent="0.2">
      <c r="A7" s="33"/>
      <c r="B7" s="49" t="s">
        <v>31</v>
      </c>
      <c r="C7" s="49" t="s">
        <v>32</v>
      </c>
      <c r="D7" s="49" t="s">
        <v>33</v>
      </c>
      <c r="E7" s="54"/>
      <c r="F7" s="55"/>
      <c r="G7" s="56"/>
      <c r="H7" s="54"/>
      <c r="I7" s="55"/>
      <c r="J7" s="56"/>
      <c r="K7" s="54"/>
      <c r="L7" s="55"/>
      <c r="M7" s="56"/>
      <c r="N7" s="54"/>
      <c r="O7" s="45"/>
      <c r="P7" s="43"/>
    </row>
    <row r="8" spans="1:18" s="1" customFormat="1" ht="13.5" customHeight="1" x14ac:dyDescent="0.2">
      <c r="A8" s="56"/>
      <c r="B8" s="57"/>
      <c r="C8" s="57"/>
      <c r="D8" s="57"/>
      <c r="E8" s="57"/>
      <c r="F8" s="58" t="s">
        <v>32</v>
      </c>
      <c r="G8" s="59" t="s">
        <v>33</v>
      </c>
      <c r="H8" s="57"/>
      <c r="I8" s="58" t="s">
        <v>32</v>
      </c>
      <c r="J8" s="59" t="s">
        <v>33</v>
      </c>
      <c r="K8" s="57"/>
      <c r="L8" s="58" t="s">
        <v>32</v>
      </c>
      <c r="M8" s="58" t="s">
        <v>33</v>
      </c>
      <c r="N8" s="57"/>
      <c r="O8" s="58" t="s">
        <v>32</v>
      </c>
      <c r="P8" s="58" t="s">
        <v>33</v>
      </c>
    </row>
    <row r="9" spans="1:18" s="1" customFormat="1" ht="12.75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3"/>
      <c r="P9" s="4"/>
    </row>
    <row r="10" spans="1:18" s="1" customFormat="1" ht="12.75" x14ac:dyDescent="0.2">
      <c r="A10" s="60" t="s">
        <v>31</v>
      </c>
      <c r="B10" s="61">
        <f t="shared" ref="B10:G10" si="0">B12+B34+B36+B49+B56</f>
        <v>10253</v>
      </c>
      <c r="C10" s="61">
        <f t="shared" si="0"/>
        <v>2848</v>
      </c>
      <c r="D10" s="61">
        <f t="shared" si="0"/>
        <v>7405</v>
      </c>
      <c r="E10" s="61">
        <f t="shared" si="0"/>
        <v>9295</v>
      </c>
      <c r="F10" s="61">
        <f t="shared" si="0"/>
        <v>2549</v>
      </c>
      <c r="G10" s="61">
        <f t="shared" si="0"/>
        <v>6746</v>
      </c>
      <c r="H10" s="61">
        <f>H12+H36</f>
        <v>723</v>
      </c>
      <c r="I10" s="61">
        <f>I12</f>
        <v>241</v>
      </c>
      <c r="J10" s="61">
        <f>J12+J36</f>
        <v>482</v>
      </c>
      <c r="K10" s="62">
        <f t="shared" ref="K10:L10" si="1">K12</f>
        <v>214</v>
      </c>
      <c r="L10" s="62">
        <f t="shared" si="1"/>
        <v>52</v>
      </c>
      <c r="M10" s="63">
        <f>M12</f>
        <v>162</v>
      </c>
      <c r="N10" s="62">
        <f>N12+N36</f>
        <v>21</v>
      </c>
      <c r="O10" s="62">
        <f>O12+O36</f>
        <v>6</v>
      </c>
      <c r="P10" s="63">
        <f>P12+P36</f>
        <v>15</v>
      </c>
      <c r="Q10" s="23"/>
      <c r="R10" s="23"/>
    </row>
    <row r="11" spans="1:18" s="1" customFormat="1" ht="12.75" x14ac:dyDescent="0.2">
      <c r="A11" s="2"/>
      <c r="B11" s="26"/>
      <c r="C11" s="26"/>
      <c r="D11" s="26"/>
      <c r="E11" s="26"/>
      <c r="F11" s="26"/>
      <c r="G11" s="26"/>
      <c r="H11" s="26"/>
      <c r="I11" s="26"/>
      <c r="J11" s="26"/>
      <c r="K11" s="20"/>
      <c r="L11" s="20"/>
      <c r="M11" s="21"/>
      <c r="N11" s="22"/>
      <c r="O11" s="20"/>
      <c r="P11" s="21"/>
      <c r="Q11" s="23"/>
      <c r="R11" s="23"/>
    </row>
    <row r="12" spans="1:18" s="1" customFormat="1" ht="12.75" x14ac:dyDescent="0.2">
      <c r="A12" s="60" t="s">
        <v>19</v>
      </c>
      <c r="B12" s="61">
        <f>SUM(B14:B32)</f>
        <v>6957</v>
      </c>
      <c r="C12" s="61">
        <f>SUM(C14:C32)</f>
        <v>1978</v>
      </c>
      <c r="D12" s="61">
        <f>SUM(D14:D32)</f>
        <v>4979</v>
      </c>
      <c r="E12" s="64">
        <f>SUM(E14:E32)</f>
        <v>6008</v>
      </c>
      <c r="F12" s="64">
        <f t="shared" ref="F12:M12" si="2">SUM(F14:F32)</f>
        <v>1681</v>
      </c>
      <c r="G12" s="64">
        <f t="shared" si="2"/>
        <v>4327</v>
      </c>
      <c r="H12" s="64">
        <f t="shared" si="2"/>
        <v>722</v>
      </c>
      <c r="I12" s="64">
        <f>SUM(I14:I32)</f>
        <v>241</v>
      </c>
      <c r="J12" s="64">
        <f>SUM(J14:J32)</f>
        <v>481</v>
      </c>
      <c r="K12" s="65">
        <f>SUM(K14:K32)</f>
        <v>214</v>
      </c>
      <c r="L12" s="65">
        <f>SUM(L14:L32)</f>
        <v>52</v>
      </c>
      <c r="M12" s="66">
        <f t="shared" si="2"/>
        <v>162</v>
      </c>
      <c r="N12" s="65">
        <f>SUM(N14:N32)</f>
        <v>13</v>
      </c>
      <c r="O12" s="65">
        <f>SUM(O14:O32)</f>
        <v>4</v>
      </c>
      <c r="P12" s="66">
        <f>SUM(P14:P32)</f>
        <v>9</v>
      </c>
      <c r="Q12" s="23"/>
      <c r="R12" s="23"/>
    </row>
    <row r="13" spans="1:18" s="1" customFormat="1" ht="12.75" x14ac:dyDescent="0.2">
      <c r="A13" s="2"/>
      <c r="B13" s="26"/>
      <c r="C13" s="26"/>
      <c r="D13" s="26"/>
      <c r="E13" s="30"/>
      <c r="F13" s="30"/>
      <c r="G13" s="30"/>
      <c r="H13" s="30"/>
      <c r="I13" s="30"/>
      <c r="J13" s="30"/>
      <c r="K13" s="3"/>
      <c r="L13" s="5"/>
      <c r="M13" s="6"/>
      <c r="N13" s="12"/>
      <c r="O13" s="3"/>
      <c r="P13" s="4"/>
      <c r="Q13" s="23"/>
      <c r="R13" s="23"/>
    </row>
    <row r="14" spans="1:18" s="1" customFormat="1" ht="12.75" x14ac:dyDescent="0.2">
      <c r="A14" s="2" t="s">
        <v>0</v>
      </c>
      <c r="B14" s="24">
        <f>C14+D14</f>
        <v>1496</v>
      </c>
      <c r="C14" s="24">
        <f>F14+I14+L14+O14</f>
        <v>337</v>
      </c>
      <c r="D14" s="24">
        <f>G14+J14+M14+P14</f>
        <v>1159</v>
      </c>
      <c r="E14" s="24">
        <f>F14+G14</f>
        <v>1420</v>
      </c>
      <c r="F14" s="24">
        <v>316</v>
      </c>
      <c r="G14" s="24">
        <v>1104</v>
      </c>
      <c r="H14" s="24">
        <f>I14+J14</f>
        <v>57</v>
      </c>
      <c r="I14" s="24">
        <v>17</v>
      </c>
      <c r="J14" s="24">
        <v>40</v>
      </c>
      <c r="K14" s="11">
        <f>L14+M14</f>
        <v>17</v>
      </c>
      <c r="L14" s="24">
        <v>3</v>
      </c>
      <c r="M14" s="19">
        <v>14</v>
      </c>
      <c r="N14" s="27">
        <f>O14+P14</f>
        <v>2</v>
      </c>
      <c r="O14" s="26">
        <v>1</v>
      </c>
      <c r="P14" s="28">
        <v>1</v>
      </c>
      <c r="Q14" s="23"/>
      <c r="R14" s="23"/>
    </row>
    <row r="15" spans="1:18" s="1" customFormat="1" ht="12.75" x14ac:dyDescent="0.2">
      <c r="A15" s="2" t="s">
        <v>1</v>
      </c>
      <c r="B15" s="24">
        <f>C15+D15</f>
        <v>578</v>
      </c>
      <c r="C15" s="24">
        <f>F15+I15</f>
        <v>122</v>
      </c>
      <c r="D15" s="24">
        <f>G15+J15+M15+P15</f>
        <v>456</v>
      </c>
      <c r="E15" s="24">
        <f t="shared" ref="E15:E34" si="3">F15+G15</f>
        <v>527</v>
      </c>
      <c r="F15" s="24">
        <v>116</v>
      </c>
      <c r="G15" s="24">
        <v>411</v>
      </c>
      <c r="H15" s="24">
        <f t="shared" ref="H15:H31" si="4">I15+J15</f>
        <v>37</v>
      </c>
      <c r="I15" s="24">
        <v>6</v>
      </c>
      <c r="J15" s="24">
        <v>31</v>
      </c>
      <c r="K15" s="11">
        <f>M15</f>
        <v>13</v>
      </c>
      <c r="L15" s="24" t="s">
        <v>39</v>
      </c>
      <c r="M15" s="19">
        <v>13</v>
      </c>
      <c r="N15" s="27">
        <f>P15</f>
        <v>1</v>
      </c>
      <c r="O15" s="26" t="s">
        <v>39</v>
      </c>
      <c r="P15" s="28">
        <v>1</v>
      </c>
      <c r="Q15" s="23"/>
      <c r="R15" s="23"/>
    </row>
    <row r="16" spans="1:18" s="1" customFormat="1" ht="12.75" x14ac:dyDescent="0.2">
      <c r="A16" s="2" t="s">
        <v>2</v>
      </c>
      <c r="B16" s="24">
        <f t="shared" ref="B16:B45" si="5">C16+D16</f>
        <v>136</v>
      </c>
      <c r="C16" s="24">
        <f>F16+I16+L16</f>
        <v>48</v>
      </c>
      <c r="D16" s="24">
        <f>G16+J16+M16+P16</f>
        <v>88</v>
      </c>
      <c r="E16" s="24">
        <f t="shared" si="3"/>
        <v>94</v>
      </c>
      <c r="F16" s="24">
        <v>31</v>
      </c>
      <c r="G16" s="24">
        <v>63</v>
      </c>
      <c r="H16" s="24">
        <f>I16+J16</f>
        <v>30</v>
      </c>
      <c r="I16" s="24">
        <v>11</v>
      </c>
      <c r="J16" s="24">
        <v>19</v>
      </c>
      <c r="K16" s="11">
        <f t="shared" ref="K16:K30" si="6">L16+M16</f>
        <v>11</v>
      </c>
      <c r="L16" s="24">
        <v>6</v>
      </c>
      <c r="M16" s="19">
        <v>5</v>
      </c>
      <c r="N16" s="27">
        <f>P16</f>
        <v>1</v>
      </c>
      <c r="O16" s="26" t="s">
        <v>39</v>
      </c>
      <c r="P16" s="28">
        <v>1</v>
      </c>
      <c r="Q16" s="23"/>
      <c r="R16" s="23"/>
    </row>
    <row r="17" spans="1:18" s="1" customFormat="1" ht="12.75" x14ac:dyDescent="0.2">
      <c r="A17" s="2" t="s">
        <v>3</v>
      </c>
      <c r="B17" s="24">
        <f t="shared" si="5"/>
        <v>119</v>
      </c>
      <c r="C17" s="24">
        <f>F17+I17+L17</f>
        <v>67</v>
      </c>
      <c r="D17" s="24">
        <f>G17+J17+M17</f>
        <v>52</v>
      </c>
      <c r="E17" s="24">
        <f t="shared" si="3"/>
        <v>99</v>
      </c>
      <c r="F17" s="24">
        <v>56</v>
      </c>
      <c r="G17" s="24">
        <v>43</v>
      </c>
      <c r="H17" s="24">
        <f>I17+J17</f>
        <v>13</v>
      </c>
      <c r="I17" s="24">
        <v>8</v>
      </c>
      <c r="J17" s="24">
        <v>5</v>
      </c>
      <c r="K17" s="11">
        <f t="shared" si="6"/>
        <v>7</v>
      </c>
      <c r="L17" s="24">
        <v>3</v>
      </c>
      <c r="M17" s="19">
        <v>4</v>
      </c>
      <c r="N17" s="27" t="s">
        <v>39</v>
      </c>
      <c r="O17" s="26" t="s">
        <v>39</v>
      </c>
      <c r="P17" s="28" t="s">
        <v>39</v>
      </c>
      <c r="Q17" s="23"/>
      <c r="R17" s="23"/>
    </row>
    <row r="18" spans="1:18" s="1" customFormat="1" ht="12.75" x14ac:dyDescent="0.2">
      <c r="A18" s="2" t="s">
        <v>4</v>
      </c>
      <c r="B18" s="24">
        <f t="shared" si="5"/>
        <v>168</v>
      </c>
      <c r="C18" s="24">
        <f>F18+I18+L18</f>
        <v>56</v>
      </c>
      <c r="D18" s="24">
        <f>G18+J18+M18</f>
        <v>112</v>
      </c>
      <c r="E18" s="24">
        <f t="shared" si="3"/>
        <v>87</v>
      </c>
      <c r="F18" s="24">
        <v>24</v>
      </c>
      <c r="G18" s="24">
        <v>63</v>
      </c>
      <c r="H18" s="24">
        <f t="shared" si="4"/>
        <v>60</v>
      </c>
      <c r="I18" s="24">
        <v>26</v>
      </c>
      <c r="J18" s="24">
        <v>34</v>
      </c>
      <c r="K18" s="11">
        <f>M18+L18</f>
        <v>21</v>
      </c>
      <c r="L18" s="24">
        <v>6</v>
      </c>
      <c r="M18" s="19">
        <v>15</v>
      </c>
      <c r="N18" s="27" t="s">
        <v>39</v>
      </c>
      <c r="O18" s="26" t="s">
        <v>39</v>
      </c>
      <c r="P18" s="28" t="s">
        <v>39</v>
      </c>
      <c r="Q18" s="23"/>
      <c r="R18" s="23"/>
    </row>
    <row r="19" spans="1:18" s="1" customFormat="1" ht="12.75" x14ac:dyDescent="0.2">
      <c r="A19" s="2" t="s">
        <v>5</v>
      </c>
      <c r="B19" s="24">
        <f>C19+D19</f>
        <v>242</v>
      </c>
      <c r="C19" s="24">
        <f>F19+I19+L19+O19</f>
        <v>40</v>
      </c>
      <c r="D19" s="24">
        <f>G19+J19+M19</f>
        <v>202</v>
      </c>
      <c r="E19" s="24">
        <f t="shared" si="3"/>
        <v>186</v>
      </c>
      <c r="F19" s="24">
        <v>26</v>
      </c>
      <c r="G19" s="24">
        <v>160</v>
      </c>
      <c r="H19" s="24">
        <f t="shared" si="4"/>
        <v>44</v>
      </c>
      <c r="I19" s="24">
        <v>10</v>
      </c>
      <c r="J19" s="24">
        <v>34</v>
      </c>
      <c r="K19" s="11">
        <f>M19+L19</f>
        <v>11</v>
      </c>
      <c r="L19" s="24">
        <v>3</v>
      </c>
      <c r="M19" s="19">
        <v>8</v>
      </c>
      <c r="N19" s="27">
        <f>O19</f>
        <v>1</v>
      </c>
      <c r="O19" s="26">
        <v>1</v>
      </c>
      <c r="P19" s="28" t="s">
        <v>39</v>
      </c>
      <c r="Q19" s="23"/>
      <c r="R19" s="23"/>
    </row>
    <row r="20" spans="1:18" s="1" customFormat="1" ht="12.75" x14ac:dyDescent="0.2">
      <c r="A20" s="2" t="s">
        <v>6</v>
      </c>
      <c r="B20" s="24">
        <f t="shared" si="5"/>
        <v>921</v>
      </c>
      <c r="C20" s="24">
        <f>F20+I20+L20</f>
        <v>280</v>
      </c>
      <c r="D20" s="24">
        <f>G20+J20+M20</f>
        <v>641</v>
      </c>
      <c r="E20" s="24">
        <f t="shared" si="3"/>
        <v>844</v>
      </c>
      <c r="F20" s="24">
        <v>254</v>
      </c>
      <c r="G20" s="24">
        <v>590</v>
      </c>
      <c r="H20" s="24">
        <f t="shared" si="4"/>
        <v>67</v>
      </c>
      <c r="I20" s="24">
        <v>25</v>
      </c>
      <c r="J20" s="24">
        <v>42</v>
      </c>
      <c r="K20" s="11">
        <f t="shared" si="6"/>
        <v>10</v>
      </c>
      <c r="L20" s="24">
        <v>1</v>
      </c>
      <c r="M20" s="19">
        <v>9</v>
      </c>
      <c r="N20" s="27" t="s">
        <v>39</v>
      </c>
      <c r="O20" s="26" t="s">
        <v>39</v>
      </c>
      <c r="P20" s="28" t="s">
        <v>39</v>
      </c>
      <c r="Q20" s="23"/>
      <c r="R20" s="23"/>
    </row>
    <row r="21" spans="1:18" s="1" customFormat="1" ht="12.75" x14ac:dyDescent="0.2">
      <c r="A21" s="2" t="s">
        <v>7</v>
      </c>
      <c r="B21" s="24">
        <f>C21+D21</f>
        <v>252</v>
      </c>
      <c r="C21" s="24">
        <f>F21+I21+L21+O21</f>
        <v>64</v>
      </c>
      <c r="D21" s="24">
        <f>G21+J21+M21</f>
        <v>188</v>
      </c>
      <c r="E21" s="24">
        <f t="shared" si="3"/>
        <v>195</v>
      </c>
      <c r="F21" s="24">
        <v>52</v>
      </c>
      <c r="G21" s="24">
        <v>143</v>
      </c>
      <c r="H21" s="24">
        <f t="shared" si="4"/>
        <v>46</v>
      </c>
      <c r="I21" s="24">
        <v>9</v>
      </c>
      <c r="J21" s="24">
        <v>37</v>
      </c>
      <c r="K21" s="11">
        <f t="shared" si="6"/>
        <v>10</v>
      </c>
      <c r="L21" s="24">
        <v>2</v>
      </c>
      <c r="M21" s="19">
        <v>8</v>
      </c>
      <c r="N21" s="27">
        <f>O21</f>
        <v>1</v>
      </c>
      <c r="O21" s="26">
        <v>1</v>
      </c>
      <c r="P21" s="28" t="s">
        <v>39</v>
      </c>
      <c r="Q21" s="23"/>
      <c r="R21" s="23"/>
    </row>
    <row r="22" spans="1:18" s="1" customFormat="1" ht="12.75" x14ac:dyDescent="0.2">
      <c r="A22" s="2" t="s">
        <v>8</v>
      </c>
      <c r="B22" s="24">
        <f t="shared" si="5"/>
        <v>812</v>
      </c>
      <c r="C22" s="24">
        <f>F22+I22+L22+O22</f>
        <v>297</v>
      </c>
      <c r="D22" s="24">
        <f>G22+J22+M22+P22</f>
        <v>515</v>
      </c>
      <c r="E22" s="24">
        <f t="shared" si="3"/>
        <v>745</v>
      </c>
      <c r="F22" s="24">
        <v>268</v>
      </c>
      <c r="G22" s="24">
        <v>477</v>
      </c>
      <c r="H22" s="24">
        <f t="shared" si="4"/>
        <v>51</v>
      </c>
      <c r="I22" s="24">
        <v>24</v>
      </c>
      <c r="J22" s="24">
        <v>27</v>
      </c>
      <c r="K22" s="11">
        <f t="shared" si="6"/>
        <v>13</v>
      </c>
      <c r="L22" s="24">
        <v>4</v>
      </c>
      <c r="M22" s="19">
        <v>9</v>
      </c>
      <c r="N22" s="27">
        <f>O22+P22</f>
        <v>3</v>
      </c>
      <c r="O22" s="26">
        <v>1</v>
      </c>
      <c r="P22" s="28">
        <v>2</v>
      </c>
      <c r="Q22" s="23"/>
      <c r="R22" s="23"/>
    </row>
    <row r="23" spans="1:18" s="1" customFormat="1" ht="12.75" x14ac:dyDescent="0.2">
      <c r="A23" s="2" t="s">
        <v>9</v>
      </c>
      <c r="B23" s="24">
        <f>C23+D23</f>
        <v>210</v>
      </c>
      <c r="C23" s="24">
        <f>F23+I23+L23</f>
        <v>65</v>
      </c>
      <c r="D23" s="24">
        <f>G23+J23+M23+P23</f>
        <v>145</v>
      </c>
      <c r="E23" s="24">
        <f t="shared" si="3"/>
        <v>151</v>
      </c>
      <c r="F23" s="24">
        <v>43</v>
      </c>
      <c r="G23" s="24">
        <v>108</v>
      </c>
      <c r="H23" s="24">
        <f t="shared" si="4"/>
        <v>47</v>
      </c>
      <c r="I23" s="24">
        <v>19</v>
      </c>
      <c r="J23" s="24">
        <v>28</v>
      </c>
      <c r="K23" s="11">
        <f>L23+M23</f>
        <v>11</v>
      </c>
      <c r="L23" s="24">
        <v>3</v>
      </c>
      <c r="M23" s="19">
        <v>8</v>
      </c>
      <c r="N23" s="27">
        <f>P23</f>
        <v>1</v>
      </c>
      <c r="O23" s="26" t="s">
        <v>39</v>
      </c>
      <c r="P23" s="28">
        <v>1</v>
      </c>
      <c r="Q23" s="23"/>
      <c r="R23" s="23"/>
    </row>
    <row r="24" spans="1:18" s="1" customFormat="1" ht="12.75" x14ac:dyDescent="0.2">
      <c r="A24" s="2" t="s">
        <v>10</v>
      </c>
      <c r="B24" s="24">
        <f>C24+D24</f>
        <v>320</v>
      </c>
      <c r="C24" s="24">
        <f>F24+I24+L24</f>
        <v>64</v>
      </c>
      <c r="D24" s="24">
        <f>G24+J24+M24+P24</f>
        <v>256</v>
      </c>
      <c r="E24" s="24">
        <f t="shared" si="3"/>
        <v>245</v>
      </c>
      <c r="F24" s="24">
        <v>45</v>
      </c>
      <c r="G24" s="24">
        <v>200</v>
      </c>
      <c r="H24" s="24">
        <f t="shared" si="4"/>
        <v>60</v>
      </c>
      <c r="I24" s="24">
        <v>15</v>
      </c>
      <c r="J24" s="24">
        <v>45</v>
      </c>
      <c r="K24" s="11">
        <f t="shared" si="6"/>
        <v>14</v>
      </c>
      <c r="L24" s="25">
        <v>4</v>
      </c>
      <c r="M24" s="29">
        <v>10</v>
      </c>
      <c r="N24" s="27">
        <f t="shared" ref="N24:N25" si="7">P24</f>
        <v>1</v>
      </c>
      <c r="O24" s="26" t="s">
        <v>39</v>
      </c>
      <c r="P24" s="28">
        <v>1</v>
      </c>
      <c r="Q24" s="23"/>
      <c r="R24" s="23"/>
    </row>
    <row r="25" spans="1:18" s="1" customFormat="1" ht="12.75" x14ac:dyDescent="0.2">
      <c r="A25" s="2" t="s">
        <v>36</v>
      </c>
      <c r="B25" s="24">
        <f t="shared" si="5"/>
        <v>169</v>
      </c>
      <c r="C25" s="24">
        <f>F25+I25+L25</f>
        <v>32</v>
      </c>
      <c r="D25" s="24">
        <f>G25+J25+M25+P25</f>
        <v>137</v>
      </c>
      <c r="E25" s="24">
        <f t="shared" si="3"/>
        <v>119</v>
      </c>
      <c r="F25" s="24">
        <v>23</v>
      </c>
      <c r="G25" s="24">
        <v>96</v>
      </c>
      <c r="H25" s="24">
        <f t="shared" si="4"/>
        <v>37</v>
      </c>
      <c r="I25" s="24">
        <v>7</v>
      </c>
      <c r="J25" s="24">
        <v>30</v>
      </c>
      <c r="K25" s="11">
        <f t="shared" si="6"/>
        <v>12</v>
      </c>
      <c r="L25" s="25">
        <v>2</v>
      </c>
      <c r="M25" s="29">
        <v>10</v>
      </c>
      <c r="N25" s="27">
        <f t="shared" si="7"/>
        <v>1</v>
      </c>
      <c r="O25" s="26" t="s">
        <v>39</v>
      </c>
      <c r="P25" s="28">
        <v>1</v>
      </c>
      <c r="Q25" s="23"/>
      <c r="R25" s="23"/>
    </row>
    <row r="26" spans="1:18" s="1" customFormat="1" ht="12.75" x14ac:dyDescent="0.2">
      <c r="A26" s="2" t="s">
        <v>11</v>
      </c>
      <c r="B26" s="24">
        <f t="shared" si="5"/>
        <v>962</v>
      </c>
      <c r="C26" s="24">
        <f>F26+I26+L26</f>
        <v>304</v>
      </c>
      <c r="D26" s="24">
        <f>G26+J26+M26</f>
        <v>658</v>
      </c>
      <c r="E26" s="24">
        <f t="shared" si="3"/>
        <v>877</v>
      </c>
      <c r="F26" s="24">
        <v>273</v>
      </c>
      <c r="G26" s="24">
        <v>604</v>
      </c>
      <c r="H26" s="24">
        <f t="shared" si="4"/>
        <v>67</v>
      </c>
      <c r="I26" s="24">
        <v>28</v>
      </c>
      <c r="J26" s="24">
        <v>39</v>
      </c>
      <c r="K26" s="11">
        <f t="shared" si="6"/>
        <v>18</v>
      </c>
      <c r="L26" s="24">
        <v>3</v>
      </c>
      <c r="M26" s="19">
        <v>15</v>
      </c>
      <c r="N26" s="27" t="s">
        <v>39</v>
      </c>
      <c r="O26" s="26" t="s">
        <v>39</v>
      </c>
      <c r="P26" s="28" t="s">
        <v>39</v>
      </c>
      <c r="Q26" s="23"/>
      <c r="R26" s="23"/>
    </row>
    <row r="27" spans="1:18" s="1" customFormat="1" ht="12.75" x14ac:dyDescent="0.2">
      <c r="A27" s="2" t="s">
        <v>12</v>
      </c>
      <c r="B27" s="24">
        <f t="shared" si="5"/>
        <v>131</v>
      </c>
      <c r="C27" s="24">
        <f>F27+I27+L27</f>
        <v>79</v>
      </c>
      <c r="D27" s="24">
        <f>G27+J27+M27</f>
        <v>52</v>
      </c>
      <c r="E27" s="24">
        <f t="shared" si="3"/>
        <v>119</v>
      </c>
      <c r="F27" s="24">
        <v>70</v>
      </c>
      <c r="G27" s="24">
        <v>49</v>
      </c>
      <c r="H27" s="24">
        <f t="shared" si="4"/>
        <v>7</v>
      </c>
      <c r="I27" s="24">
        <v>5</v>
      </c>
      <c r="J27" s="24">
        <v>2</v>
      </c>
      <c r="K27" s="11">
        <f t="shared" si="6"/>
        <v>5</v>
      </c>
      <c r="L27" s="24">
        <v>4</v>
      </c>
      <c r="M27" s="19">
        <v>1</v>
      </c>
      <c r="N27" s="27" t="s">
        <v>39</v>
      </c>
      <c r="O27" s="26" t="s">
        <v>39</v>
      </c>
      <c r="P27" s="28" t="s">
        <v>39</v>
      </c>
      <c r="Q27" s="23"/>
      <c r="R27" s="23"/>
    </row>
    <row r="28" spans="1:18" s="1" customFormat="1" ht="12.75" x14ac:dyDescent="0.2">
      <c r="A28" s="2" t="s">
        <v>37</v>
      </c>
      <c r="B28" s="24">
        <f>C28+D28</f>
        <v>39</v>
      </c>
      <c r="C28" s="24">
        <f>F28+L28</f>
        <v>14</v>
      </c>
      <c r="D28" s="24">
        <f>G28+J28+M28+P28</f>
        <v>25</v>
      </c>
      <c r="E28" s="24">
        <f t="shared" si="3"/>
        <v>31</v>
      </c>
      <c r="F28" s="24">
        <v>13</v>
      </c>
      <c r="G28" s="24">
        <v>18</v>
      </c>
      <c r="H28" s="24">
        <f>J28</f>
        <v>1</v>
      </c>
      <c r="I28" s="24" t="s">
        <v>39</v>
      </c>
      <c r="J28" s="24">
        <v>1</v>
      </c>
      <c r="K28" s="11">
        <f t="shared" si="6"/>
        <v>6</v>
      </c>
      <c r="L28" s="24">
        <v>1</v>
      </c>
      <c r="M28" s="19">
        <v>5</v>
      </c>
      <c r="N28" s="27">
        <f>P28</f>
        <v>1</v>
      </c>
      <c r="O28" s="26" t="s">
        <v>39</v>
      </c>
      <c r="P28" s="28">
        <v>1</v>
      </c>
      <c r="Q28" s="23"/>
      <c r="R28" s="23"/>
    </row>
    <row r="29" spans="1:18" s="1" customFormat="1" ht="12.75" x14ac:dyDescent="0.2">
      <c r="A29" s="2" t="s">
        <v>13</v>
      </c>
      <c r="B29" s="24">
        <f t="shared" si="5"/>
        <v>177</v>
      </c>
      <c r="C29" s="24">
        <f>F29+I29+L29</f>
        <v>68</v>
      </c>
      <c r="D29" s="24">
        <f>G29+J29+M29</f>
        <v>109</v>
      </c>
      <c r="E29" s="24">
        <f t="shared" si="3"/>
        <v>121</v>
      </c>
      <c r="F29" s="24">
        <v>41</v>
      </c>
      <c r="G29" s="24">
        <v>80</v>
      </c>
      <c r="H29" s="24">
        <f>I29+J29</f>
        <v>42</v>
      </c>
      <c r="I29" s="24">
        <v>22</v>
      </c>
      <c r="J29" s="24">
        <v>20</v>
      </c>
      <c r="K29" s="11">
        <f>L29+M29</f>
        <v>14</v>
      </c>
      <c r="L29" s="24">
        <v>5</v>
      </c>
      <c r="M29" s="19">
        <v>9</v>
      </c>
      <c r="N29" s="27" t="s">
        <v>39</v>
      </c>
      <c r="O29" s="26" t="s">
        <v>39</v>
      </c>
      <c r="P29" s="28" t="s">
        <v>39</v>
      </c>
      <c r="Q29" s="23"/>
      <c r="R29" s="23"/>
    </row>
    <row r="30" spans="1:18" s="1" customFormat="1" ht="12.75" x14ac:dyDescent="0.2">
      <c r="A30" s="2" t="s">
        <v>14</v>
      </c>
      <c r="B30" s="24">
        <f t="shared" si="5"/>
        <v>32</v>
      </c>
      <c r="C30" s="24">
        <f>F30+I30+L30</f>
        <v>10</v>
      </c>
      <c r="D30" s="24">
        <f>G30+J30+M30</f>
        <v>22</v>
      </c>
      <c r="E30" s="24">
        <f t="shared" si="3"/>
        <v>22</v>
      </c>
      <c r="F30" s="24">
        <v>7</v>
      </c>
      <c r="G30" s="24">
        <v>15</v>
      </c>
      <c r="H30" s="24">
        <f>J30+I30</f>
        <v>4</v>
      </c>
      <c r="I30" s="24">
        <v>1</v>
      </c>
      <c r="J30" s="24">
        <v>3</v>
      </c>
      <c r="K30" s="11">
        <f t="shared" si="6"/>
        <v>6</v>
      </c>
      <c r="L30" s="24">
        <v>2</v>
      </c>
      <c r="M30" s="19">
        <v>4</v>
      </c>
      <c r="N30" s="27" t="s">
        <v>39</v>
      </c>
      <c r="O30" s="26" t="s">
        <v>39</v>
      </c>
      <c r="P30" s="28" t="s">
        <v>39</v>
      </c>
      <c r="Q30" s="23"/>
      <c r="R30" s="23"/>
    </row>
    <row r="31" spans="1:18" s="1" customFormat="1" ht="12.75" x14ac:dyDescent="0.2">
      <c r="A31" s="2" t="s">
        <v>15</v>
      </c>
      <c r="B31" s="24">
        <f t="shared" si="5"/>
        <v>136</v>
      </c>
      <c r="C31" s="24">
        <f>F31+I31</f>
        <v>24</v>
      </c>
      <c r="D31" s="24">
        <f>G31+J31+M31</f>
        <v>112</v>
      </c>
      <c r="E31" s="24">
        <f t="shared" si="3"/>
        <v>84</v>
      </c>
      <c r="F31" s="24">
        <v>16</v>
      </c>
      <c r="G31" s="24">
        <v>68</v>
      </c>
      <c r="H31" s="24">
        <f t="shared" si="4"/>
        <v>46</v>
      </c>
      <c r="I31" s="24">
        <v>8</v>
      </c>
      <c r="J31" s="24">
        <v>38</v>
      </c>
      <c r="K31" s="11">
        <f>M31</f>
        <v>6</v>
      </c>
      <c r="L31" s="24" t="s">
        <v>39</v>
      </c>
      <c r="M31" s="19">
        <v>6</v>
      </c>
      <c r="N31" s="27" t="s">
        <v>39</v>
      </c>
      <c r="O31" s="26" t="s">
        <v>39</v>
      </c>
      <c r="P31" s="28" t="s">
        <v>39</v>
      </c>
      <c r="Q31" s="23"/>
      <c r="R31" s="23"/>
    </row>
    <row r="32" spans="1:18" s="1" customFormat="1" ht="12.75" x14ac:dyDescent="0.2">
      <c r="A32" s="2" t="s">
        <v>16</v>
      </c>
      <c r="B32" s="24">
        <f>C32+D32</f>
        <v>57</v>
      </c>
      <c r="C32" s="24">
        <f>F32</f>
        <v>7</v>
      </c>
      <c r="D32" s="24">
        <f>G32+J32+M32</f>
        <v>50</v>
      </c>
      <c r="E32" s="24">
        <f t="shared" si="3"/>
        <v>42</v>
      </c>
      <c r="F32" s="24">
        <v>7</v>
      </c>
      <c r="G32" s="24">
        <v>35</v>
      </c>
      <c r="H32" s="24">
        <f>J32</f>
        <v>6</v>
      </c>
      <c r="I32" s="24" t="s">
        <v>39</v>
      </c>
      <c r="J32" s="24">
        <v>6</v>
      </c>
      <c r="K32" s="11">
        <f>M32</f>
        <v>9</v>
      </c>
      <c r="L32" s="24" t="s">
        <v>39</v>
      </c>
      <c r="M32" s="19">
        <v>9</v>
      </c>
      <c r="N32" s="27" t="s">
        <v>39</v>
      </c>
      <c r="O32" s="26" t="s">
        <v>39</v>
      </c>
      <c r="P32" s="28" t="s">
        <v>39</v>
      </c>
      <c r="Q32" s="23"/>
      <c r="R32" s="23"/>
    </row>
    <row r="33" spans="1:18" s="1" customFormat="1" ht="12.75" x14ac:dyDescent="0.2">
      <c r="A33" s="2"/>
      <c r="B33" s="7"/>
      <c r="C33" s="7"/>
      <c r="D33" s="7"/>
      <c r="E33" s="24"/>
      <c r="F33" s="24"/>
      <c r="G33" s="24"/>
      <c r="H33" s="24"/>
      <c r="I33" s="24"/>
      <c r="J33" s="24"/>
      <c r="K33" s="7"/>
      <c r="L33" s="7"/>
      <c r="M33" s="8"/>
      <c r="N33" s="12"/>
      <c r="O33" s="3"/>
      <c r="P33" s="4"/>
      <c r="Q33" s="23"/>
      <c r="R33" s="23"/>
    </row>
    <row r="34" spans="1:18" s="1" customFormat="1" ht="12.75" x14ac:dyDescent="0.2">
      <c r="A34" s="60" t="s">
        <v>17</v>
      </c>
      <c r="B34" s="68">
        <f t="shared" si="5"/>
        <v>94</v>
      </c>
      <c r="C34" s="68">
        <f>F34</f>
        <v>44</v>
      </c>
      <c r="D34" s="68">
        <f>G34</f>
        <v>50</v>
      </c>
      <c r="E34" s="68">
        <f t="shared" si="3"/>
        <v>94</v>
      </c>
      <c r="F34" s="68">
        <v>44</v>
      </c>
      <c r="G34" s="68">
        <v>50</v>
      </c>
      <c r="H34" s="68" t="s">
        <v>39</v>
      </c>
      <c r="I34" s="68" t="s">
        <v>39</v>
      </c>
      <c r="J34" s="68" t="s">
        <v>39</v>
      </c>
      <c r="K34" s="68" t="s">
        <v>39</v>
      </c>
      <c r="L34" s="68" t="s">
        <v>39</v>
      </c>
      <c r="M34" s="71" t="s">
        <v>39</v>
      </c>
      <c r="N34" s="72" t="s">
        <v>39</v>
      </c>
      <c r="O34" s="72" t="s">
        <v>39</v>
      </c>
      <c r="P34" s="73" t="s">
        <v>39</v>
      </c>
      <c r="Q34" s="23"/>
      <c r="R34" s="23"/>
    </row>
    <row r="35" spans="1:18" s="1" customFormat="1" ht="12.75" x14ac:dyDescent="0.2">
      <c r="A35" s="2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19"/>
      <c r="N35" s="27"/>
      <c r="O35" s="26"/>
      <c r="P35" s="28"/>
      <c r="Q35" s="23"/>
      <c r="R35" s="23"/>
    </row>
    <row r="36" spans="1:18" s="1" customFormat="1" ht="12.75" x14ac:dyDescent="0.2">
      <c r="A36" s="60" t="s">
        <v>18</v>
      </c>
      <c r="B36" s="68">
        <f>SUM(B38:B47)</f>
        <v>2311</v>
      </c>
      <c r="C36" s="68">
        <f>SUM(C38:C47)</f>
        <v>594</v>
      </c>
      <c r="D36" s="68">
        <f>SUM(D38:D47)</f>
        <v>1717</v>
      </c>
      <c r="E36" s="69">
        <f t="shared" ref="E36:F36" si="8">SUM(E38:E47)</f>
        <v>2302</v>
      </c>
      <c r="F36" s="69">
        <f t="shared" si="8"/>
        <v>592</v>
      </c>
      <c r="G36" s="69">
        <f>SUM(G38:G47)</f>
        <v>1710</v>
      </c>
      <c r="H36" s="69">
        <f>SUM(H38:H47)</f>
        <v>1</v>
      </c>
      <c r="I36" s="68" t="s">
        <v>39</v>
      </c>
      <c r="J36" s="69">
        <f>SUM(J38:J47)</f>
        <v>1</v>
      </c>
      <c r="K36" s="68" t="s">
        <v>39</v>
      </c>
      <c r="L36" s="68" t="s">
        <v>39</v>
      </c>
      <c r="M36" s="71" t="s">
        <v>39</v>
      </c>
      <c r="N36" s="61">
        <f>SUM(N38:N47)</f>
        <v>8</v>
      </c>
      <c r="O36" s="61">
        <f t="shared" ref="O36:P36" si="9">SUM(O38:O47)</f>
        <v>2</v>
      </c>
      <c r="P36" s="74">
        <f t="shared" si="9"/>
        <v>6</v>
      </c>
      <c r="Q36" s="23"/>
      <c r="R36" s="23"/>
    </row>
    <row r="37" spans="1:18" s="1" customFormat="1" ht="12.75" x14ac:dyDescent="0.2">
      <c r="A37" s="2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19"/>
      <c r="N37" s="27"/>
      <c r="O37" s="26"/>
      <c r="P37" s="28"/>
      <c r="Q37" s="23"/>
      <c r="R37" s="23"/>
    </row>
    <row r="38" spans="1:18" s="1" customFormat="1" ht="12.75" x14ac:dyDescent="0.2">
      <c r="A38" s="2" t="s">
        <v>20</v>
      </c>
      <c r="B38" s="24">
        <f t="shared" si="5"/>
        <v>78</v>
      </c>
      <c r="C38" s="24">
        <f>F38</f>
        <v>25</v>
      </c>
      <c r="D38" s="24">
        <f>G38</f>
        <v>53</v>
      </c>
      <c r="E38" s="24">
        <f t="shared" ref="E38:E47" si="10">F38+G38</f>
        <v>78</v>
      </c>
      <c r="F38" s="24">
        <v>25</v>
      </c>
      <c r="G38" s="24">
        <v>53</v>
      </c>
      <c r="H38" s="24" t="s">
        <v>39</v>
      </c>
      <c r="I38" s="24" t="s">
        <v>39</v>
      </c>
      <c r="J38" s="24" t="s">
        <v>39</v>
      </c>
      <c r="K38" s="24" t="s">
        <v>39</v>
      </c>
      <c r="L38" s="24" t="s">
        <v>39</v>
      </c>
      <c r="M38" s="19" t="s">
        <v>39</v>
      </c>
      <c r="N38" s="27" t="s">
        <v>39</v>
      </c>
      <c r="O38" s="27" t="s">
        <v>39</v>
      </c>
      <c r="P38" s="67" t="s">
        <v>39</v>
      </c>
      <c r="Q38" s="23"/>
      <c r="R38" s="23"/>
    </row>
    <row r="39" spans="1:18" s="1" customFormat="1" ht="12.75" x14ac:dyDescent="0.2">
      <c r="A39" s="2" t="s">
        <v>21</v>
      </c>
      <c r="B39" s="24">
        <f t="shared" si="5"/>
        <v>298</v>
      </c>
      <c r="C39" s="24">
        <f>F39</f>
        <v>119</v>
      </c>
      <c r="D39" s="24">
        <f t="shared" ref="D39:D40" si="11">G39</f>
        <v>179</v>
      </c>
      <c r="E39" s="24">
        <f>F39+G39</f>
        <v>298</v>
      </c>
      <c r="F39" s="24">
        <v>119</v>
      </c>
      <c r="G39" s="24">
        <v>179</v>
      </c>
      <c r="H39" s="24" t="s">
        <v>39</v>
      </c>
      <c r="I39" s="24" t="s">
        <v>39</v>
      </c>
      <c r="J39" s="24" t="s">
        <v>39</v>
      </c>
      <c r="K39" s="24" t="s">
        <v>39</v>
      </c>
      <c r="L39" s="24" t="s">
        <v>39</v>
      </c>
      <c r="M39" s="19" t="s">
        <v>39</v>
      </c>
      <c r="N39" s="27" t="s">
        <v>39</v>
      </c>
      <c r="O39" s="27" t="s">
        <v>39</v>
      </c>
      <c r="P39" s="67" t="s">
        <v>39</v>
      </c>
      <c r="Q39" s="23"/>
      <c r="R39" s="23"/>
    </row>
    <row r="40" spans="1:18" s="1" customFormat="1" ht="12.75" x14ac:dyDescent="0.2">
      <c r="A40" s="2" t="s">
        <v>22</v>
      </c>
      <c r="B40" s="24">
        <f t="shared" si="5"/>
        <v>280</v>
      </c>
      <c r="C40" s="24">
        <f>F40</f>
        <v>76</v>
      </c>
      <c r="D40" s="24">
        <f t="shared" si="11"/>
        <v>204</v>
      </c>
      <c r="E40" s="24">
        <f t="shared" si="10"/>
        <v>280</v>
      </c>
      <c r="F40" s="24">
        <v>76</v>
      </c>
      <c r="G40" s="24">
        <v>204</v>
      </c>
      <c r="H40" s="24" t="s">
        <v>39</v>
      </c>
      <c r="I40" s="24" t="s">
        <v>39</v>
      </c>
      <c r="J40" s="24" t="s">
        <v>39</v>
      </c>
      <c r="K40" s="24" t="s">
        <v>39</v>
      </c>
      <c r="L40" s="24" t="s">
        <v>39</v>
      </c>
      <c r="M40" s="19" t="s">
        <v>39</v>
      </c>
      <c r="N40" s="27" t="s">
        <v>39</v>
      </c>
      <c r="O40" s="27" t="s">
        <v>39</v>
      </c>
      <c r="P40" s="67" t="s">
        <v>39</v>
      </c>
      <c r="Q40" s="23"/>
      <c r="R40" s="23"/>
    </row>
    <row r="41" spans="1:18" s="1" customFormat="1" ht="12.75" x14ac:dyDescent="0.2">
      <c r="A41" s="2" t="s">
        <v>23</v>
      </c>
      <c r="B41" s="24">
        <f t="shared" si="5"/>
        <v>416</v>
      </c>
      <c r="C41" s="24">
        <f>F41+O41</f>
        <v>83</v>
      </c>
      <c r="D41" s="24">
        <f>G41+P41</f>
        <v>333</v>
      </c>
      <c r="E41" s="24">
        <f t="shared" si="10"/>
        <v>414</v>
      </c>
      <c r="F41" s="24">
        <v>82</v>
      </c>
      <c r="G41" s="24">
        <v>332</v>
      </c>
      <c r="H41" s="24" t="s">
        <v>39</v>
      </c>
      <c r="I41" s="24" t="s">
        <v>39</v>
      </c>
      <c r="J41" s="24" t="s">
        <v>39</v>
      </c>
      <c r="K41" s="24" t="s">
        <v>39</v>
      </c>
      <c r="L41" s="24" t="s">
        <v>39</v>
      </c>
      <c r="M41" s="24" t="s">
        <v>39</v>
      </c>
      <c r="N41" s="27">
        <f>O41+P41</f>
        <v>2</v>
      </c>
      <c r="O41" s="26">
        <v>1</v>
      </c>
      <c r="P41" s="28">
        <v>1</v>
      </c>
      <c r="Q41" s="23"/>
      <c r="R41" s="23"/>
    </row>
    <row r="42" spans="1:18" s="1" customFormat="1" ht="12.75" x14ac:dyDescent="0.2">
      <c r="A42" s="16" t="s">
        <v>46</v>
      </c>
      <c r="B42" s="24">
        <f t="shared" si="5"/>
        <v>171</v>
      </c>
      <c r="C42" s="24">
        <f>F42</f>
        <v>30</v>
      </c>
      <c r="D42" s="24">
        <f>G42</f>
        <v>141</v>
      </c>
      <c r="E42" s="24">
        <f t="shared" si="10"/>
        <v>171</v>
      </c>
      <c r="F42" s="24">
        <v>30</v>
      </c>
      <c r="G42" s="24">
        <v>141</v>
      </c>
      <c r="H42" s="24" t="s">
        <v>39</v>
      </c>
      <c r="I42" s="24" t="s">
        <v>39</v>
      </c>
      <c r="J42" s="24" t="s">
        <v>39</v>
      </c>
      <c r="K42" s="24" t="s">
        <v>39</v>
      </c>
      <c r="L42" s="24" t="s">
        <v>39</v>
      </c>
      <c r="M42" s="24" t="s">
        <v>39</v>
      </c>
      <c r="N42" s="27" t="s">
        <v>39</v>
      </c>
      <c r="O42" s="27" t="s">
        <v>39</v>
      </c>
      <c r="P42" s="67" t="s">
        <v>39</v>
      </c>
      <c r="Q42" s="23"/>
      <c r="R42" s="23"/>
    </row>
    <row r="43" spans="1:18" s="1" customFormat="1" ht="12.75" x14ac:dyDescent="0.2">
      <c r="A43" s="2" t="s">
        <v>24</v>
      </c>
      <c r="B43" s="24">
        <f t="shared" si="5"/>
        <v>42</v>
      </c>
      <c r="C43" s="24">
        <f>F43</f>
        <v>24</v>
      </c>
      <c r="D43" s="24">
        <f>G43</f>
        <v>18</v>
      </c>
      <c r="E43" s="24">
        <f t="shared" si="10"/>
        <v>42</v>
      </c>
      <c r="F43" s="24">
        <v>24</v>
      </c>
      <c r="G43" s="24">
        <v>18</v>
      </c>
      <c r="H43" s="24" t="s">
        <v>39</v>
      </c>
      <c r="I43" s="24" t="s">
        <v>39</v>
      </c>
      <c r="J43" s="24" t="s">
        <v>39</v>
      </c>
      <c r="K43" s="24" t="s">
        <v>39</v>
      </c>
      <c r="L43" s="24" t="s">
        <v>39</v>
      </c>
      <c r="M43" s="24" t="s">
        <v>39</v>
      </c>
      <c r="N43" s="27" t="s">
        <v>39</v>
      </c>
      <c r="O43" s="27" t="s">
        <v>39</v>
      </c>
      <c r="P43" s="67" t="s">
        <v>39</v>
      </c>
      <c r="Q43" s="23"/>
      <c r="R43" s="23"/>
    </row>
    <row r="44" spans="1:18" s="1" customFormat="1" ht="12.75" x14ac:dyDescent="0.2">
      <c r="A44" s="14" t="s">
        <v>45</v>
      </c>
      <c r="B44" s="24">
        <f t="shared" si="5"/>
        <v>181</v>
      </c>
      <c r="C44" s="24">
        <f>F44+O44</f>
        <v>32</v>
      </c>
      <c r="D44" s="24">
        <f>G44+P44</f>
        <v>149</v>
      </c>
      <c r="E44" s="24">
        <f t="shared" si="10"/>
        <v>179</v>
      </c>
      <c r="F44" s="24">
        <v>31</v>
      </c>
      <c r="G44" s="24">
        <v>148</v>
      </c>
      <c r="H44" s="24" t="s">
        <v>39</v>
      </c>
      <c r="I44" s="24" t="s">
        <v>39</v>
      </c>
      <c r="J44" s="24" t="s">
        <v>39</v>
      </c>
      <c r="K44" s="24" t="s">
        <v>39</v>
      </c>
      <c r="L44" s="24" t="s">
        <v>39</v>
      </c>
      <c r="M44" s="24" t="s">
        <v>39</v>
      </c>
      <c r="N44" s="27">
        <f>O44+P44</f>
        <v>2</v>
      </c>
      <c r="O44" s="26">
        <v>1</v>
      </c>
      <c r="P44" s="28">
        <v>1</v>
      </c>
      <c r="Q44" s="23"/>
      <c r="R44" s="23"/>
    </row>
    <row r="45" spans="1:18" s="1" customFormat="1" ht="12.75" x14ac:dyDescent="0.2">
      <c r="A45" s="2" t="s">
        <v>25</v>
      </c>
      <c r="B45" s="24">
        <f t="shared" si="5"/>
        <v>344</v>
      </c>
      <c r="C45" s="24">
        <f>F45</f>
        <v>68</v>
      </c>
      <c r="D45" s="24">
        <f>G45+P45</f>
        <v>276</v>
      </c>
      <c r="E45" s="24">
        <f t="shared" si="10"/>
        <v>343</v>
      </c>
      <c r="F45" s="24">
        <v>68</v>
      </c>
      <c r="G45" s="24">
        <v>275</v>
      </c>
      <c r="H45" s="24" t="s">
        <v>39</v>
      </c>
      <c r="I45" s="24" t="s">
        <v>39</v>
      </c>
      <c r="J45" s="24" t="s">
        <v>39</v>
      </c>
      <c r="K45" s="24" t="s">
        <v>39</v>
      </c>
      <c r="L45" s="24" t="s">
        <v>39</v>
      </c>
      <c r="M45" s="19" t="s">
        <v>39</v>
      </c>
      <c r="N45" s="27">
        <f>P45</f>
        <v>1</v>
      </c>
      <c r="O45" s="26" t="s">
        <v>39</v>
      </c>
      <c r="P45" s="28">
        <v>1</v>
      </c>
      <c r="Q45" s="23"/>
      <c r="R45" s="23"/>
    </row>
    <row r="46" spans="1:18" s="1" customFormat="1" ht="12.75" x14ac:dyDescent="0.2">
      <c r="A46" s="2" t="s">
        <v>26</v>
      </c>
      <c r="B46" s="24">
        <f>C46+D46</f>
        <v>264</v>
      </c>
      <c r="C46" s="24">
        <f>F46</f>
        <v>51</v>
      </c>
      <c r="D46" s="24">
        <f>G46+P46+J46</f>
        <v>213</v>
      </c>
      <c r="E46" s="24">
        <f t="shared" si="10"/>
        <v>261</v>
      </c>
      <c r="F46" s="24">
        <v>51</v>
      </c>
      <c r="G46" s="24">
        <v>210</v>
      </c>
      <c r="H46" s="24">
        <f>J46</f>
        <v>1</v>
      </c>
      <c r="I46" s="24" t="s">
        <v>39</v>
      </c>
      <c r="J46" s="24">
        <v>1</v>
      </c>
      <c r="K46" s="24" t="s">
        <v>39</v>
      </c>
      <c r="L46" s="24" t="s">
        <v>39</v>
      </c>
      <c r="M46" s="19" t="s">
        <v>39</v>
      </c>
      <c r="N46" s="27">
        <f t="shared" ref="N46:N47" si="12">P46</f>
        <v>2</v>
      </c>
      <c r="O46" s="26" t="s">
        <v>39</v>
      </c>
      <c r="P46" s="28">
        <v>2</v>
      </c>
      <c r="Q46" s="23"/>
      <c r="R46" s="23"/>
    </row>
    <row r="47" spans="1:18" s="1" customFormat="1" ht="12.75" x14ac:dyDescent="0.2">
      <c r="A47" s="2" t="s">
        <v>27</v>
      </c>
      <c r="B47" s="24">
        <f>C47+D47</f>
        <v>237</v>
      </c>
      <c r="C47" s="24">
        <f>F47</f>
        <v>86</v>
      </c>
      <c r="D47" s="24">
        <f>G47+P47</f>
        <v>151</v>
      </c>
      <c r="E47" s="24">
        <f t="shared" si="10"/>
        <v>236</v>
      </c>
      <c r="F47" s="24">
        <v>86</v>
      </c>
      <c r="G47" s="24">
        <v>150</v>
      </c>
      <c r="H47" s="24" t="s">
        <v>39</v>
      </c>
      <c r="I47" s="24" t="s">
        <v>39</v>
      </c>
      <c r="J47" s="24" t="s">
        <v>39</v>
      </c>
      <c r="K47" s="24" t="s">
        <v>39</v>
      </c>
      <c r="L47" s="24" t="s">
        <v>39</v>
      </c>
      <c r="M47" s="19" t="s">
        <v>39</v>
      </c>
      <c r="N47" s="27">
        <f t="shared" si="12"/>
        <v>1</v>
      </c>
      <c r="O47" s="26" t="s">
        <v>39</v>
      </c>
      <c r="P47" s="28">
        <v>1</v>
      </c>
      <c r="Q47" s="23"/>
      <c r="R47" s="23"/>
    </row>
    <row r="48" spans="1:18" s="1" customFormat="1" ht="12.75" x14ac:dyDescent="0.2">
      <c r="A48" s="2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19"/>
      <c r="N48" s="27"/>
      <c r="O48" s="26"/>
      <c r="P48" s="28"/>
      <c r="Q48" s="23"/>
      <c r="R48" s="23"/>
    </row>
    <row r="49" spans="1:18" s="1" customFormat="1" ht="12.75" x14ac:dyDescent="0.2">
      <c r="A49" s="60" t="s">
        <v>28</v>
      </c>
      <c r="B49" s="68">
        <f>SUM(B51:B54)</f>
        <v>486</v>
      </c>
      <c r="C49" s="68">
        <f t="shared" ref="C49:D49" si="13">SUM(C51:C54)</f>
        <v>110</v>
      </c>
      <c r="D49" s="68">
        <f t="shared" si="13"/>
        <v>376</v>
      </c>
      <c r="E49" s="68">
        <f>SUM(E51:E54)</f>
        <v>486</v>
      </c>
      <c r="F49" s="68">
        <f t="shared" ref="F49:G49" si="14">SUM(F51:F54)</f>
        <v>110</v>
      </c>
      <c r="G49" s="68">
        <f t="shared" si="14"/>
        <v>376</v>
      </c>
      <c r="H49" s="68" t="s">
        <v>39</v>
      </c>
      <c r="I49" s="68" t="s">
        <v>39</v>
      </c>
      <c r="J49" s="68" t="s">
        <v>39</v>
      </c>
      <c r="K49" s="68" t="s">
        <v>39</v>
      </c>
      <c r="L49" s="68" t="s">
        <v>39</v>
      </c>
      <c r="M49" s="71" t="s">
        <v>39</v>
      </c>
      <c r="N49" s="61" t="s">
        <v>39</v>
      </c>
      <c r="O49" s="61" t="s">
        <v>39</v>
      </c>
      <c r="P49" s="74" t="s">
        <v>39</v>
      </c>
      <c r="Q49" s="23"/>
      <c r="R49" s="23"/>
    </row>
    <row r="50" spans="1:18" s="1" customFormat="1" ht="12.75" x14ac:dyDescent="0.2">
      <c r="A50" s="2"/>
      <c r="B50" s="24"/>
      <c r="C50" s="24"/>
      <c r="D50" s="24"/>
      <c r="E50" s="24"/>
      <c r="F50" s="24"/>
      <c r="G50" s="24"/>
      <c r="H50" s="24"/>
      <c r="I50" s="24"/>
      <c r="J50" s="24"/>
      <c r="K50" s="24" t="s">
        <v>39</v>
      </c>
      <c r="L50" s="24" t="s">
        <v>39</v>
      </c>
      <c r="M50" s="19" t="s">
        <v>39</v>
      </c>
      <c r="N50" s="27"/>
      <c r="O50" s="26"/>
      <c r="P50" s="28"/>
      <c r="Q50" s="23"/>
      <c r="R50" s="23"/>
    </row>
    <row r="51" spans="1:18" s="1" customFormat="1" ht="12.75" x14ac:dyDescent="0.2">
      <c r="A51" s="2" t="s">
        <v>29</v>
      </c>
      <c r="B51" s="24">
        <f>C51+D51</f>
        <v>75</v>
      </c>
      <c r="C51" s="24">
        <f>F51</f>
        <v>9</v>
      </c>
      <c r="D51" s="24">
        <f>G51</f>
        <v>66</v>
      </c>
      <c r="E51" s="24">
        <f t="shared" ref="E51:E54" si="15">F51+G51</f>
        <v>75</v>
      </c>
      <c r="F51" s="24">
        <v>9</v>
      </c>
      <c r="G51" s="24">
        <v>66</v>
      </c>
      <c r="H51" s="24" t="s">
        <v>39</v>
      </c>
      <c r="I51" s="24" t="s">
        <v>39</v>
      </c>
      <c r="J51" s="24" t="s">
        <v>39</v>
      </c>
      <c r="K51" s="24" t="s">
        <v>39</v>
      </c>
      <c r="L51" s="24" t="s">
        <v>39</v>
      </c>
      <c r="M51" s="24" t="s">
        <v>39</v>
      </c>
      <c r="N51" s="27" t="s">
        <v>39</v>
      </c>
      <c r="O51" s="27" t="s">
        <v>39</v>
      </c>
      <c r="P51" s="67" t="s">
        <v>39</v>
      </c>
      <c r="Q51" s="23"/>
      <c r="R51" s="23"/>
    </row>
    <row r="52" spans="1:18" s="1" customFormat="1" ht="12.75" x14ac:dyDescent="0.2">
      <c r="A52" s="16" t="s">
        <v>47</v>
      </c>
      <c r="B52" s="24">
        <f>C52+D52</f>
        <v>138</v>
      </c>
      <c r="C52" s="24">
        <f t="shared" ref="C52:C54" si="16">F52</f>
        <v>38</v>
      </c>
      <c r="D52" s="24">
        <f t="shared" ref="D52:D53" si="17">G52</f>
        <v>100</v>
      </c>
      <c r="E52" s="24">
        <f t="shared" si="15"/>
        <v>138</v>
      </c>
      <c r="F52" s="24">
        <v>38</v>
      </c>
      <c r="G52" s="24">
        <v>100</v>
      </c>
      <c r="H52" s="24" t="s">
        <v>39</v>
      </c>
      <c r="I52" s="24" t="s">
        <v>39</v>
      </c>
      <c r="J52" s="24" t="s">
        <v>39</v>
      </c>
      <c r="K52" s="24" t="s">
        <v>39</v>
      </c>
      <c r="L52" s="24" t="s">
        <v>39</v>
      </c>
      <c r="M52" s="24" t="s">
        <v>39</v>
      </c>
      <c r="N52" s="27" t="s">
        <v>39</v>
      </c>
      <c r="O52" s="27" t="s">
        <v>39</v>
      </c>
      <c r="P52" s="67" t="s">
        <v>39</v>
      </c>
      <c r="Q52" s="23"/>
      <c r="R52" s="23"/>
    </row>
    <row r="53" spans="1:18" s="1" customFormat="1" ht="14.25" x14ac:dyDescent="0.2">
      <c r="A53" s="15" t="s">
        <v>49</v>
      </c>
      <c r="B53" s="24">
        <f t="shared" ref="B53:B54" si="18">C53+D53</f>
        <v>132</v>
      </c>
      <c r="C53" s="24">
        <f t="shared" si="16"/>
        <v>35</v>
      </c>
      <c r="D53" s="24">
        <f t="shared" si="17"/>
        <v>97</v>
      </c>
      <c r="E53" s="24">
        <f t="shared" si="15"/>
        <v>132</v>
      </c>
      <c r="F53" s="24">
        <v>35</v>
      </c>
      <c r="G53" s="24">
        <v>97</v>
      </c>
      <c r="H53" s="24" t="s">
        <v>39</v>
      </c>
      <c r="I53" s="24" t="s">
        <v>39</v>
      </c>
      <c r="J53" s="24" t="s">
        <v>39</v>
      </c>
      <c r="K53" s="24" t="s">
        <v>39</v>
      </c>
      <c r="L53" s="24" t="s">
        <v>39</v>
      </c>
      <c r="M53" s="24" t="s">
        <v>39</v>
      </c>
      <c r="N53" s="27" t="s">
        <v>39</v>
      </c>
      <c r="O53" s="27" t="s">
        <v>39</v>
      </c>
      <c r="P53" s="67" t="s">
        <v>39</v>
      </c>
      <c r="Q53" s="23"/>
      <c r="R53" s="23"/>
    </row>
    <row r="54" spans="1:18" s="1" customFormat="1" ht="14.25" x14ac:dyDescent="0.2">
      <c r="A54" s="15" t="s">
        <v>48</v>
      </c>
      <c r="B54" s="24">
        <f t="shared" si="18"/>
        <v>141</v>
      </c>
      <c r="C54" s="24">
        <f t="shared" si="16"/>
        <v>28</v>
      </c>
      <c r="D54" s="24">
        <f>G54</f>
        <v>113</v>
      </c>
      <c r="E54" s="24">
        <f t="shared" si="15"/>
        <v>141</v>
      </c>
      <c r="F54" s="24">
        <v>28</v>
      </c>
      <c r="G54" s="24">
        <v>113</v>
      </c>
      <c r="H54" s="24" t="s">
        <v>39</v>
      </c>
      <c r="I54" s="24" t="s">
        <v>39</v>
      </c>
      <c r="J54" s="24" t="s">
        <v>39</v>
      </c>
      <c r="K54" s="24" t="s">
        <v>39</v>
      </c>
      <c r="L54" s="24" t="s">
        <v>39</v>
      </c>
      <c r="M54" s="24" t="s">
        <v>39</v>
      </c>
      <c r="N54" s="27" t="s">
        <v>39</v>
      </c>
      <c r="O54" s="27" t="s">
        <v>39</v>
      </c>
      <c r="P54" s="67" t="s">
        <v>39</v>
      </c>
      <c r="Q54" s="23"/>
      <c r="R54" s="23"/>
    </row>
    <row r="55" spans="1:18" s="1" customFormat="1" ht="12.75" x14ac:dyDescent="0.2">
      <c r="A55" s="2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19"/>
      <c r="N55" s="27"/>
      <c r="O55" s="26"/>
      <c r="P55" s="28"/>
      <c r="Q55" s="23"/>
      <c r="R55" s="23"/>
    </row>
    <row r="56" spans="1:18" s="1" customFormat="1" ht="12.75" x14ac:dyDescent="0.2">
      <c r="A56" s="60" t="s">
        <v>30</v>
      </c>
      <c r="B56" s="68">
        <f>SUM(B58:B69)</f>
        <v>405</v>
      </c>
      <c r="C56" s="68">
        <f>SUM(C58:C69)</f>
        <v>122</v>
      </c>
      <c r="D56" s="68">
        <f t="shared" ref="D56" si="19">SUM(D58:D69)</f>
        <v>283</v>
      </c>
      <c r="E56" s="69">
        <f>SUM(E58:E69)</f>
        <v>405</v>
      </c>
      <c r="F56" s="69">
        <f t="shared" ref="F56:G56" si="20">SUM(F58:F69)</f>
        <v>122</v>
      </c>
      <c r="G56" s="69">
        <f t="shared" si="20"/>
        <v>283</v>
      </c>
      <c r="H56" s="68" t="s">
        <v>39</v>
      </c>
      <c r="I56" s="68" t="s">
        <v>39</v>
      </c>
      <c r="J56" s="68" t="s">
        <v>39</v>
      </c>
      <c r="K56" s="68" t="s">
        <v>39</v>
      </c>
      <c r="L56" s="68" t="s">
        <v>39</v>
      </c>
      <c r="M56" s="71" t="s">
        <v>39</v>
      </c>
      <c r="N56" s="61" t="s">
        <v>39</v>
      </c>
      <c r="O56" s="61" t="s">
        <v>39</v>
      </c>
      <c r="P56" s="74" t="s">
        <v>39</v>
      </c>
      <c r="Q56" s="23"/>
      <c r="R56" s="23"/>
    </row>
    <row r="57" spans="1:18" s="1" customFormat="1" ht="12.75" x14ac:dyDescent="0.2">
      <c r="A57" s="2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19"/>
      <c r="N57" s="27"/>
      <c r="O57" s="26"/>
      <c r="P57" s="28"/>
      <c r="Q57" s="23"/>
      <c r="R57" s="23"/>
    </row>
    <row r="58" spans="1:18" s="1" customFormat="1" ht="12.75" x14ac:dyDescent="0.2">
      <c r="A58" s="10" t="s">
        <v>40</v>
      </c>
      <c r="B58" s="24">
        <f t="shared" ref="B58:B69" si="21">C58+D58</f>
        <v>20</v>
      </c>
      <c r="C58" s="24">
        <f>F58</f>
        <v>7</v>
      </c>
      <c r="D58" s="24">
        <f>G58</f>
        <v>13</v>
      </c>
      <c r="E58" s="24">
        <f t="shared" ref="E58:E69" si="22">F58+G58</f>
        <v>20</v>
      </c>
      <c r="F58" s="24">
        <v>7</v>
      </c>
      <c r="G58" s="24">
        <v>13</v>
      </c>
      <c r="H58" s="24" t="s">
        <v>39</v>
      </c>
      <c r="I58" s="24" t="s">
        <v>39</v>
      </c>
      <c r="J58" s="24" t="s">
        <v>39</v>
      </c>
      <c r="K58" s="24" t="s">
        <v>39</v>
      </c>
      <c r="L58" s="24" t="s">
        <v>39</v>
      </c>
      <c r="M58" s="19" t="s">
        <v>39</v>
      </c>
      <c r="N58" s="27" t="s">
        <v>39</v>
      </c>
      <c r="O58" s="27" t="s">
        <v>39</v>
      </c>
      <c r="P58" s="67" t="s">
        <v>39</v>
      </c>
      <c r="Q58" s="23"/>
      <c r="R58" s="23"/>
    </row>
    <row r="59" spans="1:18" s="1" customFormat="1" ht="12.75" x14ac:dyDescent="0.2">
      <c r="A59" s="14" t="s">
        <v>50</v>
      </c>
      <c r="B59" s="24">
        <f>D59</f>
        <v>1</v>
      </c>
      <c r="C59" s="24" t="str">
        <f t="shared" ref="C59:C69" si="23">F59</f>
        <v>-</v>
      </c>
      <c r="D59" s="24">
        <f t="shared" ref="D59:D69" si="24">G59</f>
        <v>1</v>
      </c>
      <c r="E59" s="24">
        <f>G59</f>
        <v>1</v>
      </c>
      <c r="F59" s="24" t="s">
        <v>39</v>
      </c>
      <c r="G59" s="24">
        <v>1</v>
      </c>
      <c r="H59" s="24" t="s">
        <v>39</v>
      </c>
      <c r="I59" s="24" t="s">
        <v>39</v>
      </c>
      <c r="J59" s="24" t="s">
        <v>39</v>
      </c>
      <c r="K59" s="24" t="s">
        <v>39</v>
      </c>
      <c r="L59" s="24" t="s">
        <v>39</v>
      </c>
      <c r="M59" s="19" t="s">
        <v>39</v>
      </c>
      <c r="N59" s="27" t="s">
        <v>39</v>
      </c>
      <c r="O59" s="27" t="s">
        <v>39</v>
      </c>
      <c r="P59" s="67" t="s">
        <v>39</v>
      </c>
      <c r="Q59" s="23"/>
      <c r="R59" s="23"/>
    </row>
    <row r="60" spans="1:18" s="1" customFormat="1" ht="14.25" x14ac:dyDescent="0.2">
      <c r="A60" s="13" t="s">
        <v>51</v>
      </c>
      <c r="B60" s="24">
        <f t="shared" si="21"/>
        <v>82</v>
      </c>
      <c r="C60" s="24">
        <f>F60</f>
        <v>31</v>
      </c>
      <c r="D60" s="24">
        <f>G60</f>
        <v>51</v>
      </c>
      <c r="E60" s="24">
        <f t="shared" si="22"/>
        <v>82</v>
      </c>
      <c r="F60" s="24">
        <v>31</v>
      </c>
      <c r="G60" s="24">
        <v>51</v>
      </c>
      <c r="H60" s="24" t="s">
        <v>39</v>
      </c>
      <c r="I60" s="24" t="s">
        <v>39</v>
      </c>
      <c r="J60" s="24" t="s">
        <v>39</v>
      </c>
      <c r="K60" s="24" t="s">
        <v>39</v>
      </c>
      <c r="L60" s="24" t="s">
        <v>39</v>
      </c>
      <c r="M60" s="19" t="s">
        <v>39</v>
      </c>
      <c r="N60" s="27" t="s">
        <v>39</v>
      </c>
      <c r="O60" s="27" t="s">
        <v>39</v>
      </c>
      <c r="P60" s="67" t="s">
        <v>39</v>
      </c>
      <c r="Q60" s="23"/>
      <c r="R60" s="23"/>
    </row>
    <row r="61" spans="1:18" s="1" customFormat="1" ht="12.75" x14ac:dyDescent="0.2">
      <c r="A61" s="14" t="s">
        <v>52</v>
      </c>
      <c r="B61" s="24">
        <f t="shared" si="21"/>
        <v>21</v>
      </c>
      <c r="C61" s="24">
        <f t="shared" si="23"/>
        <v>8</v>
      </c>
      <c r="D61" s="24">
        <f t="shared" si="24"/>
        <v>13</v>
      </c>
      <c r="E61" s="24">
        <f t="shared" si="22"/>
        <v>21</v>
      </c>
      <c r="F61" s="24">
        <v>8</v>
      </c>
      <c r="G61" s="24">
        <v>13</v>
      </c>
      <c r="H61" s="24" t="s">
        <v>39</v>
      </c>
      <c r="I61" s="24" t="s">
        <v>39</v>
      </c>
      <c r="J61" s="24" t="s">
        <v>39</v>
      </c>
      <c r="K61" s="24" t="s">
        <v>39</v>
      </c>
      <c r="L61" s="24" t="s">
        <v>39</v>
      </c>
      <c r="M61" s="19" t="s">
        <v>39</v>
      </c>
      <c r="N61" s="27" t="s">
        <v>39</v>
      </c>
      <c r="O61" s="27" t="s">
        <v>39</v>
      </c>
      <c r="P61" s="67" t="s">
        <v>39</v>
      </c>
      <c r="Q61" s="23"/>
      <c r="R61" s="23"/>
    </row>
    <row r="62" spans="1:18" s="1" customFormat="1" ht="12.75" x14ac:dyDescent="0.2">
      <c r="A62" s="14" t="s">
        <v>53</v>
      </c>
      <c r="B62" s="24">
        <f t="shared" si="21"/>
        <v>19</v>
      </c>
      <c r="C62" s="24">
        <f t="shared" si="23"/>
        <v>3</v>
      </c>
      <c r="D62" s="24">
        <f t="shared" si="24"/>
        <v>16</v>
      </c>
      <c r="E62" s="24">
        <f t="shared" si="22"/>
        <v>19</v>
      </c>
      <c r="F62" s="24">
        <v>3</v>
      </c>
      <c r="G62" s="24">
        <v>16</v>
      </c>
      <c r="H62" s="24" t="s">
        <v>39</v>
      </c>
      <c r="I62" s="24" t="s">
        <v>39</v>
      </c>
      <c r="J62" s="24" t="s">
        <v>39</v>
      </c>
      <c r="K62" s="24" t="s">
        <v>39</v>
      </c>
      <c r="L62" s="24" t="s">
        <v>39</v>
      </c>
      <c r="M62" s="19" t="s">
        <v>39</v>
      </c>
      <c r="N62" s="27" t="s">
        <v>39</v>
      </c>
      <c r="O62" s="27" t="s">
        <v>39</v>
      </c>
      <c r="P62" s="67" t="s">
        <v>39</v>
      </c>
      <c r="Q62" s="23"/>
      <c r="R62" s="23"/>
    </row>
    <row r="63" spans="1:18" s="1" customFormat="1" ht="12.75" x14ac:dyDescent="0.2">
      <c r="A63" s="16" t="s">
        <v>54</v>
      </c>
      <c r="B63" s="24">
        <f t="shared" si="21"/>
        <v>24</v>
      </c>
      <c r="C63" s="24">
        <f t="shared" si="23"/>
        <v>3</v>
      </c>
      <c r="D63" s="24">
        <f t="shared" si="24"/>
        <v>21</v>
      </c>
      <c r="E63" s="24">
        <f t="shared" si="22"/>
        <v>24</v>
      </c>
      <c r="F63" s="24">
        <v>3</v>
      </c>
      <c r="G63" s="24">
        <v>21</v>
      </c>
      <c r="H63" s="24" t="s">
        <v>39</v>
      </c>
      <c r="I63" s="24" t="s">
        <v>39</v>
      </c>
      <c r="J63" s="24" t="s">
        <v>39</v>
      </c>
      <c r="K63" s="24" t="s">
        <v>39</v>
      </c>
      <c r="L63" s="24" t="s">
        <v>39</v>
      </c>
      <c r="M63" s="19" t="s">
        <v>39</v>
      </c>
      <c r="N63" s="27" t="s">
        <v>39</v>
      </c>
      <c r="O63" s="27" t="s">
        <v>39</v>
      </c>
      <c r="P63" s="67" t="s">
        <v>39</v>
      </c>
      <c r="Q63" s="23"/>
      <c r="R63" s="23"/>
    </row>
    <row r="64" spans="1:18" s="1" customFormat="1" ht="12.75" x14ac:dyDescent="0.2">
      <c r="A64" s="16" t="s">
        <v>55</v>
      </c>
      <c r="B64" s="24">
        <f t="shared" si="21"/>
        <v>31</v>
      </c>
      <c r="C64" s="24">
        <f t="shared" si="23"/>
        <v>3</v>
      </c>
      <c r="D64" s="24">
        <f t="shared" si="24"/>
        <v>28</v>
      </c>
      <c r="E64" s="24">
        <f t="shared" si="22"/>
        <v>31</v>
      </c>
      <c r="F64" s="24">
        <v>3</v>
      </c>
      <c r="G64" s="24">
        <v>28</v>
      </c>
      <c r="H64" s="24" t="s">
        <v>39</v>
      </c>
      <c r="I64" s="24" t="s">
        <v>39</v>
      </c>
      <c r="J64" s="24" t="s">
        <v>39</v>
      </c>
      <c r="K64" s="24" t="s">
        <v>39</v>
      </c>
      <c r="L64" s="24" t="s">
        <v>39</v>
      </c>
      <c r="M64" s="19" t="s">
        <v>39</v>
      </c>
      <c r="N64" s="27" t="s">
        <v>39</v>
      </c>
      <c r="O64" s="27" t="s">
        <v>39</v>
      </c>
      <c r="P64" s="67" t="s">
        <v>39</v>
      </c>
      <c r="Q64" s="23"/>
      <c r="R64" s="23"/>
    </row>
    <row r="65" spans="1:18" s="1" customFormat="1" ht="12.75" x14ac:dyDescent="0.2">
      <c r="A65" s="14" t="s">
        <v>56</v>
      </c>
      <c r="B65" s="24">
        <f>D65</f>
        <v>4</v>
      </c>
      <c r="C65" s="24" t="str">
        <f t="shared" si="23"/>
        <v>-</v>
      </c>
      <c r="D65" s="24">
        <f t="shared" si="24"/>
        <v>4</v>
      </c>
      <c r="E65" s="24">
        <f>G65</f>
        <v>4</v>
      </c>
      <c r="F65" s="24" t="s">
        <v>39</v>
      </c>
      <c r="G65" s="24">
        <v>4</v>
      </c>
      <c r="H65" s="24" t="s">
        <v>39</v>
      </c>
      <c r="I65" s="24" t="s">
        <v>39</v>
      </c>
      <c r="J65" s="24" t="s">
        <v>39</v>
      </c>
      <c r="K65" s="24" t="s">
        <v>39</v>
      </c>
      <c r="L65" s="24" t="s">
        <v>39</v>
      </c>
      <c r="M65" s="19" t="s">
        <v>39</v>
      </c>
      <c r="N65" s="27" t="s">
        <v>39</v>
      </c>
      <c r="O65" s="27" t="s">
        <v>39</v>
      </c>
      <c r="P65" s="67" t="s">
        <v>39</v>
      </c>
      <c r="Q65" s="23"/>
      <c r="R65" s="23"/>
    </row>
    <row r="66" spans="1:18" s="1" customFormat="1" ht="12.75" x14ac:dyDescent="0.2">
      <c r="A66" s="14" t="s">
        <v>58</v>
      </c>
      <c r="B66" s="24">
        <f t="shared" si="21"/>
        <v>52</v>
      </c>
      <c r="C66" s="24">
        <f t="shared" si="23"/>
        <v>22</v>
      </c>
      <c r="D66" s="24">
        <f t="shared" si="24"/>
        <v>30</v>
      </c>
      <c r="E66" s="24">
        <f t="shared" si="22"/>
        <v>52</v>
      </c>
      <c r="F66" s="24">
        <v>22</v>
      </c>
      <c r="G66" s="24">
        <v>30</v>
      </c>
      <c r="H66" s="24" t="s">
        <v>39</v>
      </c>
      <c r="I66" s="24" t="s">
        <v>39</v>
      </c>
      <c r="J66" s="24" t="s">
        <v>39</v>
      </c>
      <c r="K66" s="24" t="s">
        <v>39</v>
      </c>
      <c r="L66" s="24" t="s">
        <v>39</v>
      </c>
      <c r="M66" s="19" t="s">
        <v>39</v>
      </c>
      <c r="N66" s="27" t="s">
        <v>39</v>
      </c>
      <c r="O66" s="27" t="s">
        <v>39</v>
      </c>
      <c r="P66" s="67" t="s">
        <v>39</v>
      </c>
      <c r="Q66" s="23"/>
      <c r="R66" s="23"/>
    </row>
    <row r="67" spans="1:18" s="1" customFormat="1" ht="12.75" x14ac:dyDescent="0.2">
      <c r="A67" s="17" t="s">
        <v>59</v>
      </c>
      <c r="B67" s="24">
        <f t="shared" si="21"/>
        <v>26</v>
      </c>
      <c r="C67" s="24">
        <f t="shared" si="23"/>
        <v>4</v>
      </c>
      <c r="D67" s="24">
        <f t="shared" si="24"/>
        <v>22</v>
      </c>
      <c r="E67" s="24">
        <f t="shared" si="22"/>
        <v>26</v>
      </c>
      <c r="F67" s="24">
        <v>4</v>
      </c>
      <c r="G67" s="24">
        <v>22</v>
      </c>
      <c r="H67" s="24" t="s">
        <v>39</v>
      </c>
      <c r="I67" s="24" t="s">
        <v>39</v>
      </c>
      <c r="J67" s="24" t="s">
        <v>39</v>
      </c>
      <c r="K67" s="24" t="s">
        <v>39</v>
      </c>
      <c r="L67" s="24" t="s">
        <v>39</v>
      </c>
      <c r="M67" s="19" t="s">
        <v>39</v>
      </c>
      <c r="N67" s="27" t="s">
        <v>39</v>
      </c>
      <c r="O67" s="27" t="s">
        <v>39</v>
      </c>
      <c r="P67" s="67" t="s">
        <v>39</v>
      </c>
      <c r="Q67" s="23"/>
      <c r="R67" s="23"/>
    </row>
    <row r="68" spans="1:18" s="1" customFormat="1" ht="14.25" x14ac:dyDescent="0.2">
      <c r="A68" s="18" t="s">
        <v>60</v>
      </c>
      <c r="B68" s="24">
        <f t="shared" si="21"/>
        <v>107</v>
      </c>
      <c r="C68" s="24">
        <f t="shared" si="23"/>
        <v>31</v>
      </c>
      <c r="D68" s="24">
        <f t="shared" si="24"/>
        <v>76</v>
      </c>
      <c r="E68" s="24">
        <f t="shared" si="22"/>
        <v>107</v>
      </c>
      <c r="F68" s="24">
        <v>31</v>
      </c>
      <c r="G68" s="24">
        <v>76</v>
      </c>
      <c r="H68" s="24" t="s">
        <v>39</v>
      </c>
      <c r="I68" s="24" t="s">
        <v>39</v>
      </c>
      <c r="J68" s="24" t="s">
        <v>39</v>
      </c>
      <c r="K68" s="24" t="s">
        <v>39</v>
      </c>
      <c r="L68" s="24" t="s">
        <v>39</v>
      </c>
      <c r="M68" s="19" t="s">
        <v>39</v>
      </c>
      <c r="N68" s="27" t="s">
        <v>39</v>
      </c>
      <c r="O68" s="27" t="s">
        <v>39</v>
      </c>
      <c r="P68" s="67" t="s">
        <v>39</v>
      </c>
      <c r="Q68" s="23"/>
      <c r="R68" s="23"/>
    </row>
    <row r="69" spans="1:18" s="1" customFormat="1" ht="12.75" x14ac:dyDescent="0.2">
      <c r="A69" s="14" t="s">
        <v>57</v>
      </c>
      <c r="B69" s="24">
        <f t="shared" si="21"/>
        <v>18</v>
      </c>
      <c r="C69" s="24">
        <f t="shared" si="23"/>
        <v>10</v>
      </c>
      <c r="D69" s="24">
        <f t="shared" si="24"/>
        <v>8</v>
      </c>
      <c r="E69" s="24">
        <f t="shared" si="22"/>
        <v>18</v>
      </c>
      <c r="F69" s="24">
        <v>10</v>
      </c>
      <c r="G69" s="24">
        <v>8</v>
      </c>
      <c r="H69" s="24" t="s">
        <v>39</v>
      </c>
      <c r="I69" s="24" t="s">
        <v>39</v>
      </c>
      <c r="J69" s="24" t="s">
        <v>39</v>
      </c>
      <c r="K69" s="24" t="s">
        <v>39</v>
      </c>
      <c r="L69" s="24" t="s">
        <v>39</v>
      </c>
      <c r="M69" s="19" t="s">
        <v>39</v>
      </c>
      <c r="N69" s="27" t="s">
        <v>39</v>
      </c>
      <c r="O69" s="27" t="s">
        <v>39</v>
      </c>
      <c r="P69" s="67" t="s">
        <v>39</v>
      </c>
      <c r="Q69" s="23"/>
      <c r="R69" s="23"/>
    </row>
    <row r="70" spans="1:18" s="1" customFormat="1" ht="12.75" x14ac:dyDescent="0.2">
      <c r="A70" s="9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5"/>
      <c r="N70" s="76"/>
      <c r="O70" s="70"/>
      <c r="P70" s="75"/>
      <c r="Q70" s="23"/>
      <c r="R70" s="23"/>
    </row>
    <row r="71" spans="1:18" s="1" customFormat="1" ht="12.75" x14ac:dyDescent="0.2">
      <c r="A71" s="1" t="s">
        <v>64</v>
      </c>
    </row>
    <row r="72" spans="1:18" x14ac:dyDescent="0.25">
      <c r="A72" s="1" t="s">
        <v>67</v>
      </c>
    </row>
    <row r="73" spans="1:18" x14ac:dyDescent="0.25">
      <c r="A73" s="1" t="s">
        <v>68</v>
      </c>
    </row>
    <row r="74" spans="1:18" x14ac:dyDescent="0.25">
      <c r="A74" s="1" t="s">
        <v>65</v>
      </c>
    </row>
    <row r="79" spans="1:18" x14ac:dyDescent="0.25">
      <c r="A79" s="1"/>
    </row>
    <row r="80" spans="1:18" x14ac:dyDescent="0.25">
      <c r="A80" s="1"/>
    </row>
  </sheetData>
  <mergeCells count="19">
    <mergeCell ref="I6:J7"/>
    <mergeCell ref="L6:M7"/>
    <mergeCell ref="A2:P2"/>
    <mergeCell ref="A1:P1"/>
    <mergeCell ref="O6:P7"/>
    <mergeCell ref="E4:J5"/>
    <mergeCell ref="K4:M5"/>
    <mergeCell ref="N4:P5"/>
    <mergeCell ref="E6:E8"/>
    <mergeCell ref="H6:H8"/>
    <mergeCell ref="K6:K8"/>
    <mergeCell ref="N6:N8"/>
    <mergeCell ref="F6:G7"/>
    <mergeCell ref="B5:D5"/>
    <mergeCell ref="B6:D6"/>
    <mergeCell ref="A4:A8"/>
    <mergeCell ref="B7:B8"/>
    <mergeCell ref="C7:C8"/>
    <mergeCell ref="D7:D8"/>
  </mergeCells>
  <pageMargins left="0.31496062992125984" right="0.31496062992125984" top="0.35433070866141736" bottom="0.35433070866141736" header="0.31496062992125984" footer="0.31496062992125984"/>
  <pageSetup scale="60" orientation="landscape" r:id="rId1"/>
  <headerFooter>
    <oddFooter>&amp;R&amp;P</oddFooter>
  </headerFooter>
  <ignoredErrors>
    <ignoredError sqref="E59 E65 K15 B65 I10 H28 H30 B59 J10:J33 C19:C20 C28:D28 C41:D41 C44 D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Erick</cp:lastModifiedBy>
  <cp:lastPrinted>2023-05-08T21:08:18Z</cp:lastPrinted>
  <dcterms:created xsi:type="dcterms:W3CDTF">2018-10-26T16:17:08Z</dcterms:created>
  <dcterms:modified xsi:type="dcterms:W3CDTF">2023-05-08T21:08:43Z</dcterms:modified>
</cp:coreProperties>
</file>