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BOLETIN FINAL-ISEM-23 PAG.WEB\"/>
    </mc:Choice>
  </mc:AlternateContent>
  <xr:revisionPtr revIDLastSave="0" documentId="13_ncr:1_{388B7D71-2973-416D-A864-926C3DA941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-I-SEM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16" i="1" l="1"/>
  <c r="B59" i="1"/>
  <c r="B54" i="1" l="1"/>
  <c r="B46" i="1" l="1"/>
  <c r="B50" i="1" s="1"/>
  <c r="B48" i="1" l="1"/>
  <c r="B33" i="1"/>
  <c r="B35" i="1" s="1"/>
  <c r="B37" i="1" l="1"/>
  <c r="B41" i="1"/>
  <c r="B43" i="1"/>
  <c r="B28" i="1"/>
</calcChain>
</file>

<file path=xl/sharedStrings.xml><?xml version="1.0" encoding="utf-8"?>
<sst xmlns="http://schemas.openxmlformats.org/spreadsheetml/2006/main" count="54" uniqueCount="43">
  <si>
    <t>Indicador</t>
  </si>
  <si>
    <t>Cantidad</t>
  </si>
  <si>
    <t>Unidades Académicas</t>
  </si>
  <si>
    <t>Facultades</t>
  </si>
  <si>
    <t>Centros Regionales</t>
  </si>
  <si>
    <t xml:space="preserve">            Licenciaturas</t>
  </si>
  <si>
    <t xml:space="preserve">            Profesorados</t>
  </si>
  <si>
    <t xml:space="preserve">            Cursos Especiales</t>
  </si>
  <si>
    <t xml:space="preserve">            Programas de Especialización</t>
  </si>
  <si>
    <t xml:space="preserve">            Programas de Maestría</t>
  </si>
  <si>
    <t>Matrícula Total</t>
  </si>
  <si>
    <t xml:space="preserve">            Hombres</t>
  </si>
  <si>
    <t xml:space="preserve">                Porcentaje</t>
  </si>
  <si>
    <t xml:space="preserve">            Mujeres</t>
  </si>
  <si>
    <t xml:space="preserve">            Razón Mujeres/Hombres</t>
  </si>
  <si>
    <t>Información Financiera</t>
  </si>
  <si>
    <t xml:space="preserve">            Doctorado</t>
  </si>
  <si>
    <t>Programas de Post-Grado</t>
  </si>
  <si>
    <t>Oferta Académica</t>
  </si>
  <si>
    <t>Licenciatura, Técnico y Profesorado</t>
  </si>
  <si>
    <t>Postgrado</t>
  </si>
  <si>
    <t>Total</t>
  </si>
  <si>
    <t>Reingreso</t>
  </si>
  <si>
    <t>Funcionamiento</t>
  </si>
  <si>
    <t>Inversión</t>
  </si>
  <si>
    <t>Institutos</t>
  </si>
  <si>
    <t>Carreras de Pregrado y Grado</t>
  </si>
  <si>
    <t>DE LA UNIVERSIDAD DE PANAMÁ: PRIMER SEMESTRE;</t>
  </si>
  <si>
    <t xml:space="preserve">Primer Ingreso </t>
  </si>
  <si>
    <t>Pre-grado</t>
  </si>
  <si>
    <t xml:space="preserve">  Tabla 1.  INDICADORES DE LA GESTIÓN ACADÉMICA Y ADMINISTRATIVA</t>
  </si>
  <si>
    <t xml:space="preserve">Matrícula de Postgrado </t>
  </si>
  <si>
    <t>Programas Anexos</t>
  </si>
  <si>
    <t>Extensiones Universitarias</t>
  </si>
  <si>
    <t xml:space="preserve">Total de Matrícula    </t>
  </si>
  <si>
    <t xml:space="preserve">Matrícula de Pre-Grado y Grado   </t>
  </si>
  <si>
    <r>
      <t xml:space="preserve">            Técnicas (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)</t>
    </r>
  </si>
  <si>
    <t>Autogestión</t>
  </si>
  <si>
    <t>AÑO ACADÉMICO 2023</t>
  </si>
  <si>
    <t>Graduados (Año Académico 2022)</t>
  </si>
  <si>
    <t>Presupuesto. Año 2,023 (Presupuesto Ley)</t>
  </si>
  <si>
    <t>(1)  Entre las carreras técnicas, 38 corresponden a títulos intermedios de licenciatura.</t>
  </si>
  <si>
    <t>Universidad del Trabajo y de la Tercera Edad, sedes apróbadas; (Azuero, Bocas del Toro, Coclé, Colón, Darién, Veraguas y Facultad de Ciencias Agropecuarias - Chiriquí)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</si>
</sst>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5F4F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0" fillId="2" borderId="0" xfId="0" applyFill="1"/>
    <xf numFmtId="0" fontId="1" fillId="3" borderId="14" xfId="0" applyFont="1" applyFill="1" applyBorder="1" applyAlignment="1">
      <alignment horizontal="center" vertical="center"/>
    </xf>
    <xf numFmtId="0" fontId="7" fillId="3" borderId="18" xfId="0" applyFont="1" applyFill="1" applyBorder="1"/>
    <xf numFmtId="0" fontId="1" fillId="3" borderId="19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centerContinuous"/>
    </xf>
    <xf numFmtId="0" fontId="0" fillId="0" borderId="2" xfId="0" applyBorder="1"/>
    <xf numFmtId="0" fontId="1" fillId="3" borderId="17" xfId="0" applyFont="1" applyFill="1" applyBorder="1"/>
    <xf numFmtId="0" fontId="1" fillId="3" borderId="21" xfId="0" applyFont="1" applyFill="1" applyBorder="1"/>
    <xf numFmtId="0" fontId="4" fillId="3" borderId="20" xfId="0" applyFont="1" applyFill="1" applyBorder="1" applyAlignment="1">
      <alignment horizontal="center"/>
    </xf>
    <xf numFmtId="0" fontId="9" fillId="0" borderId="0" xfId="0" applyFont="1"/>
    <xf numFmtId="0" fontId="8" fillId="4" borderId="1" xfId="0" applyFont="1" applyFill="1" applyBorder="1"/>
    <xf numFmtId="0" fontId="9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centerContinuous"/>
    </xf>
    <xf numFmtId="0" fontId="8" fillId="4" borderId="1" xfId="0" applyFont="1" applyFill="1" applyBorder="1" applyAlignment="1">
      <alignment horizontal="left" wrapText="1"/>
    </xf>
    <xf numFmtId="0" fontId="8" fillId="4" borderId="7" xfId="0" applyFont="1" applyFill="1" applyBorder="1"/>
    <xf numFmtId="0" fontId="9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centerContinuous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9" fillId="4" borderId="2" xfId="0" applyFont="1" applyFill="1" applyBorder="1"/>
    <xf numFmtId="0" fontId="9" fillId="4" borderId="12" xfId="0" applyFont="1" applyFill="1" applyBorder="1" applyAlignment="1">
      <alignment horizontal="right"/>
    </xf>
    <xf numFmtId="0" fontId="7" fillId="4" borderId="1" xfId="0" applyFont="1" applyFill="1" applyBorder="1"/>
    <xf numFmtId="3" fontId="1" fillId="4" borderId="2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Continuous"/>
    </xf>
    <xf numFmtId="3" fontId="9" fillId="4" borderId="2" xfId="0" applyNumberFormat="1" applyFont="1" applyFill="1" applyBorder="1" applyAlignment="1">
      <alignment horizontal="right"/>
    </xf>
    <xf numFmtId="0" fontId="6" fillId="4" borderId="7" xfId="0" applyFont="1" applyFill="1" applyBorder="1"/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centerContinuous"/>
    </xf>
    <xf numFmtId="164" fontId="1" fillId="4" borderId="2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centerContinuous"/>
    </xf>
    <xf numFmtId="3" fontId="4" fillId="4" borderId="3" xfId="0" applyNumberFormat="1" applyFont="1" applyFill="1" applyBorder="1" applyAlignment="1">
      <alignment horizontal="centerContinuous"/>
    </xf>
    <xf numFmtId="0" fontId="6" fillId="4" borderId="4" xfId="0" applyFont="1" applyFill="1" applyBorder="1"/>
    <xf numFmtId="2" fontId="6" fillId="4" borderId="5" xfId="0" applyNumberFormat="1" applyFont="1" applyFill="1" applyBorder="1" applyAlignment="1">
      <alignment horizontal="right"/>
    </xf>
    <xf numFmtId="0" fontId="6" fillId="4" borderId="6" xfId="0" applyFont="1" applyFill="1" applyBorder="1" applyAlignment="1">
      <alignment horizontal="centerContinuous"/>
    </xf>
    <xf numFmtId="165" fontId="1" fillId="4" borderId="2" xfId="0" applyNumberFormat="1" applyFont="1" applyFill="1" applyBorder="1" applyAlignment="1">
      <alignment horizontal="right"/>
    </xf>
    <xf numFmtId="0" fontId="4" fillId="4" borderId="7" xfId="0" applyFont="1" applyFill="1" applyBorder="1"/>
    <xf numFmtId="2" fontId="4" fillId="4" borderId="8" xfId="0" applyNumberFormat="1" applyFont="1" applyFill="1" applyBorder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5" fillId="4" borderId="8" xfId="0" applyFont="1" applyFill="1" applyBorder="1"/>
    <xf numFmtId="0" fontId="4" fillId="4" borderId="8" xfId="0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0" fontId="5" fillId="4" borderId="11" xfId="0" applyFont="1" applyFill="1" applyBorder="1"/>
    <xf numFmtId="0" fontId="4" fillId="4" borderId="12" xfId="0" applyFont="1" applyFill="1" applyBorder="1" applyAlignment="1">
      <alignment horizontal="right"/>
    </xf>
    <xf numFmtId="0" fontId="4" fillId="4" borderId="13" xfId="0" applyFont="1" applyFill="1" applyBorder="1" applyAlignment="1">
      <alignment horizontal="right"/>
    </xf>
    <xf numFmtId="0" fontId="2" fillId="4" borderId="0" xfId="0" applyFont="1" applyFill="1" applyAlignment="1">
      <alignment horizontal="centerContinuous" vertical="center"/>
    </xf>
    <xf numFmtId="0" fontId="2" fillId="4" borderId="0" xfId="0" applyFont="1" applyFill="1" applyAlignment="1">
      <alignment horizontal="centerContinuous"/>
    </xf>
    <xf numFmtId="1" fontId="4" fillId="0" borderId="0" xfId="0" applyNumberFormat="1" applyFont="1"/>
    <xf numFmtId="0" fontId="3" fillId="4" borderId="17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justify"/>
    </xf>
    <xf numFmtId="0" fontId="1" fillId="3" borderId="24" xfId="0" applyFont="1" applyFill="1" applyBorder="1" applyAlignment="1">
      <alignment horizontal="center" vertical="justify"/>
    </xf>
    <xf numFmtId="0" fontId="1" fillId="3" borderId="25" xfId="0" applyFont="1" applyFill="1" applyBorder="1" applyAlignment="1">
      <alignment horizontal="center" vertical="justify"/>
    </xf>
    <xf numFmtId="0" fontId="1" fillId="3" borderId="26" xfId="0" applyFont="1" applyFill="1" applyBorder="1" applyAlignment="1">
      <alignment horizontal="center" vertical="justify"/>
    </xf>
    <xf numFmtId="0" fontId="1" fillId="3" borderId="0" xfId="0" applyFont="1" applyFill="1" applyAlignment="1">
      <alignment horizontal="center" vertical="justify"/>
    </xf>
    <xf numFmtId="0" fontId="1" fillId="3" borderId="27" xfId="0" applyFont="1" applyFill="1" applyBorder="1" applyAlignment="1">
      <alignment horizontal="center" vertical="justify"/>
    </xf>
    <xf numFmtId="0" fontId="1" fillId="3" borderId="28" xfId="0" applyFont="1" applyFill="1" applyBorder="1" applyAlignment="1">
      <alignment horizontal="center" vertical="justify"/>
    </xf>
    <xf numFmtId="0" fontId="1" fillId="3" borderId="29" xfId="0" applyFont="1" applyFill="1" applyBorder="1" applyAlignment="1">
      <alignment horizontal="center" vertical="justify"/>
    </xf>
    <xf numFmtId="0" fontId="1" fillId="3" borderId="30" xfId="0" applyFont="1" applyFill="1" applyBorder="1" applyAlignment="1">
      <alignment horizontal="center" vertical="justify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showGridLines="0" tabSelected="1" workbookViewId="0">
      <selection activeCell="A13" sqref="A13"/>
    </sheetView>
  </sheetViews>
  <sheetFormatPr baseColWidth="10" defaultRowHeight="12.75" x14ac:dyDescent="0.2"/>
  <cols>
    <col min="1" max="1" width="59.28515625" customWidth="1"/>
    <col min="2" max="2" width="24" customWidth="1"/>
    <col min="3" max="3" width="8.5703125" customWidth="1"/>
    <col min="5" max="5" width="4.5703125" customWidth="1"/>
  </cols>
  <sheetData>
    <row r="1" spans="1:4" ht="15.6" customHeight="1" thickTop="1" x14ac:dyDescent="0.2">
      <c r="A1" s="60" t="s">
        <v>30</v>
      </c>
      <c r="B1" s="61"/>
      <c r="C1" s="62"/>
    </row>
    <row r="2" spans="1:4" ht="15.6" customHeight="1" x14ac:dyDescent="0.2">
      <c r="A2" s="63" t="s">
        <v>27</v>
      </c>
      <c r="B2" s="64"/>
      <c r="C2" s="65"/>
    </row>
    <row r="3" spans="1:4" ht="15.6" customHeight="1" thickBot="1" x14ac:dyDescent="0.25">
      <c r="A3" s="66" t="s">
        <v>38</v>
      </c>
      <c r="B3" s="67"/>
      <c r="C3" s="68"/>
    </row>
    <row r="4" spans="1:4" ht="15.6" customHeight="1" thickTop="1" thickBot="1" x14ac:dyDescent="0.25">
      <c r="A4" s="51"/>
      <c r="B4" s="52"/>
      <c r="C4" s="52"/>
    </row>
    <row r="5" spans="1:4" ht="17.45" customHeight="1" thickBot="1" x14ac:dyDescent="0.25">
      <c r="A5" s="3" t="s">
        <v>0</v>
      </c>
      <c r="B5" s="72" t="s">
        <v>1</v>
      </c>
      <c r="C5" s="73"/>
    </row>
    <row r="6" spans="1:4" ht="12" customHeight="1" thickTop="1" thickBot="1" x14ac:dyDescent="0.25">
      <c r="A6" s="54"/>
      <c r="B6" s="55"/>
      <c r="C6" s="56"/>
      <c r="D6" s="7"/>
    </row>
    <row r="7" spans="1:4" ht="17.45" customHeight="1" thickTop="1" thickBot="1" x14ac:dyDescent="0.3">
      <c r="A7" s="8" t="s">
        <v>2</v>
      </c>
      <c r="B7" s="8"/>
      <c r="C7" s="9"/>
    </row>
    <row r="8" spans="1:4" ht="15.6" customHeight="1" thickTop="1" x14ac:dyDescent="0.2">
      <c r="A8" s="12" t="s">
        <v>3</v>
      </c>
      <c r="B8" s="13">
        <v>19</v>
      </c>
      <c r="C8" s="14"/>
    </row>
    <row r="9" spans="1:4" ht="15.6" customHeight="1" x14ac:dyDescent="0.2">
      <c r="A9" s="12" t="s">
        <v>4</v>
      </c>
      <c r="B9" s="13">
        <v>10</v>
      </c>
      <c r="C9" s="14"/>
    </row>
    <row r="10" spans="1:4" ht="15.6" customHeight="1" x14ac:dyDescent="0.2">
      <c r="A10" s="12" t="s">
        <v>33</v>
      </c>
      <c r="B10" s="13">
        <v>5</v>
      </c>
      <c r="C10" s="14"/>
    </row>
    <row r="11" spans="1:4" s="1" customFormat="1" ht="15.6" customHeight="1" x14ac:dyDescent="0.2">
      <c r="A11" s="12" t="s">
        <v>32</v>
      </c>
      <c r="B11" s="13">
        <v>29</v>
      </c>
      <c r="C11" s="14"/>
    </row>
    <row r="12" spans="1:4" ht="15.6" customHeight="1" x14ac:dyDescent="0.2">
      <c r="A12" s="12" t="s">
        <v>25</v>
      </c>
      <c r="B12" s="13">
        <v>15</v>
      </c>
      <c r="C12" s="14"/>
    </row>
    <row r="13" spans="1:4" ht="45" customHeight="1" x14ac:dyDescent="0.2">
      <c r="A13" s="15" t="s">
        <v>42</v>
      </c>
      <c r="B13" s="13">
        <v>1</v>
      </c>
      <c r="C13" s="14"/>
    </row>
    <row r="14" spans="1:4" ht="10.5" customHeight="1" thickBot="1" x14ac:dyDescent="0.25">
      <c r="A14" s="16"/>
      <c r="B14" s="17"/>
      <c r="C14" s="18"/>
    </row>
    <row r="15" spans="1:4" ht="17.45" customHeight="1" thickBot="1" x14ac:dyDescent="0.3">
      <c r="A15" s="57" t="s">
        <v>18</v>
      </c>
      <c r="B15" s="58"/>
      <c r="C15" s="59"/>
    </row>
    <row r="16" spans="1:4" ht="17.45" customHeight="1" thickBot="1" x14ac:dyDescent="0.3">
      <c r="A16" s="4" t="s">
        <v>26</v>
      </c>
      <c r="B16" s="5">
        <f>SUM(B17:B19)</f>
        <v>182</v>
      </c>
      <c r="C16" s="6"/>
    </row>
    <row r="17" spans="1:3" ht="15.6" customHeight="1" x14ac:dyDescent="0.2">
      <c r="A17" s="19" t="s">
        <v>5</v>
      </c>
      <c r="B17" s="13">
        <v>122</v>
      </c>
      <c r="C17" s="14"/>
    </row>
    <row r="18" spans="1:3" ht="15.6" customHeight="1" x14ac:dyDescent="0.25">
      <c r="A18" s="20" t="s">
        <v>36</v>
      </c>
      <c r="B18" s="13">
        <v>58</v>
      </c>
      <c r="C18" s="14"/>
    </row>
    <row r="19" spans="1:3" ht="15.6" customHeight="1" x14ac:dyDescent="0.2">
      <c r="A19" s="20" t="s">
        <v>6</v>
      </c>
      <c r="B19" s="13">
        <v>2</v>
      </c>
      <c r="C19" s="14"/>
    </row>
    <row r="20" spans="1:3" ht="15.6" customHeight="1" thickBot="1" x14ac:dyDescent="0.25">
      <c r="A20" s="20"/>
      <c r="B20" s="13"/>
      <c r="C20" s="14"/>
    </row>
    <row r="21" spans="1:3" ht="17.45" customHeight="1" thickBot="1" x14ac:dyDescent="0.3">
      <c r="A21" s="4" t="s">
        <v>17</v>
      </c>
      <c r="B21" s="5">
        <f>B22+B23+B24+B25</f>
        <v>154</v>
      </c>
      <c r="C21" s="10"/>
    </row>
    <row r="22" spans="1:3" s="1" customFormat="1" ht="15.6" customHeight="1" x14ac:dyDescent="0.2">
      <c r="A22" s="19" t="s">
        <v>7</v>
      </c>
      <c r="B22" s="13">
        <v>5</v>
      </c>
      <c r="C22" s="14"/>
    </row>
    <row r="23" spans="1:3" s="1" customFormat="1" ht="15.6" customHeight="1" x14ac:dyDescent="0.2">
      <c r="A23" s="19" t="s">
        <v>8</v>
      </c>
      <c r="B23" s="13">
        <v>12</v>
      </c>
      <c r="C23" s="14"/>
    </row>
    <row r="24" spans="1:3" s="1" customFormat="1" ht="15.6" customHeight="1" x14ac:dyDescent="0.2">
      <c r="A24" s="19" t="s">
        <v>9</v>
      </c>
      <c r="B24" s="13">
        <v>125</v>
      </c>
      <c r="C24" s="14"/>
    </row>
    <row r="25" spans="1:3" s="1" customFormat="1" ht="15.6" customHeight="1" x14ac:dyDescent="0.2">
      <c r="A25" s="19" t="s">
        <v>16</v>
      </c>
      <c r="B25" s="13">
        <v>12</v>
      </c>
      <c r="C25" s="14"/>
    </row>
    <row r="26" spans="1:3" s="1" customFormat="1" ht="15.6" customHeight="1" thickBot="1" x14ac:dyDescent="0.25">
      <c r="A26" s="21"/>
      <c r="B26" s="22"/>
      <c r="C26" s="14"/>
    </row>
    <row r="27" spans="1:3" ht="17.45" customHeight="1" thickTop="1" thickBot="1" x14ac:dyDescent="0.3">
      <c r="A27" s="69" t="s">
        <v>34</v>
      </c>
      <c r="B27" s="70"/>
      <c r="C27" s="71"/>
    </row>
    <row r="28" spans="1:3" ht="15.6" customHeight="1" thickTop="1" x14ac:dyDescent="0.25">
      <c r="A28" s="23" t="s">
        <v>21</v>
      </c>
      <c r="B28" s="24">
        <f>SUM(B29:B30)</f>
        <v>89783</v>
      </c>
      <c r="C28" s="25"/>
    </row>
    <row r="29" spans="1:3" ht="15.6" customHeight="1" x14ac:dyDescent="0.2">
      <c r="A29" s="12" t="s">
        <v>29</v>
      </c>
      <c r="B29" s="26">
        <v>85566</v>
      </c>
      <c r="C29" s="25"/>
    </row>
    <row r="30" spans="1:3" ht="15.6" customHeight="1" x14ac:dyDescent="0.2">
      <c r="A30" s="12" t="s">
        <v>20</v>
      </c>
      <c r="B30" s="26">
        <v>4217</v>
      </c>
      <c r="C30" s="25"/>
    </row>
    <row r="31" spans="1:3" ht="15.6" customHeight="1" thickBot="1" x14ac:dyDescent="0.25">
      <c r="A31" s="27"/>
      <c r="B31" s="28"/>
      <c r="C31" s="29"/>
    </row>
    <row r="32" spans="1:3" ht="17.45" customHeight="1" thickBot="1" x14ac:dyDescent="0.3">
      <c r="A32" s="57" t="s">
        <v>35</v>
      </c>
      <c r="B32" s="58"/>
      <c r="C32" s="59"/>
    </row>
    <row r="33" spans="1:11" s="1" customFormat="1" ht="15.6" customHeight="1" x14ac:dyDescent="0.25">
      <c r="A33" s="23" t="s">
        <v>10</v>
      </c>
      <c r="B33" s="24">
        <f>B34+B36</f>
        <v>85566</v>
      </c>
      <c r="C33" s="14"/>
    </row>
    <row r="34" spans="1:11" ht="15.6" customHeight="1" x14ac:dyDescent="0.2">
      <c r="A34" s="19" t="s">
        <v>11</v>
      </c>
      <c r="B34" s="26">
        <v>29512</v>
      </c>
      <c r="C34" s="25"/>
    </row>
    <row r="35" spans="1:11" s="1" customFormat="1" ht="15.6" customHeight="1" x14ac:dyDescent="0.25">
      <c r="A35" s="19" t="s">
        <v>12</v>
      </c>
      <c r="B35" s="30">
        <f>(B34/B33)*100</f>
        <v>34.490334946123454</v>
      </c>
      <c r="C35" s="31"/>
    </row>
    <row r="36" spans="1:11" s="1" customFormat="1" ht="15.6" customHeight="1" x14ac:dyDescent="0.2">
      <c r="A36" s="19" t="s">
        <v>13</v>
      </c>
      <c r="B36" s="26">
        <v>56054</v>
      </c>
      <c r="C36" s="32"/>
      <c r="K36" s="53"/>
    </row>
    <row r="37" spans="1:11" s="1" customFormat="1" ht="15.6" customHeight="1" x14ac:dyDescent="0.25">
      <c r="A37" s="19" t="s">
        <v>12</v>
      </c>
      <c r="B37" s="30">
        <f>(B36/B33)*100</f>
        <v>65.509665053876546</v>
      </c>
      <c r="C37" s="31"/>
    </row>
    <row r="38" spans="1:11" s="1" customFormat="1" ht="15.6" customHeight="1" thickBot="1" x14ac:dyDescent="0.3">
      <c r="A38" s="19" t="s">
        <v>14</v>
      </c>
      <c r="B38" s="30">
        <v>2</v>
      </c>
      <c r="C38" s="14"/>
    </row>
    <row r="39" spans="1:11" ht="15.6" customHeight="1" x14ac:dyDescent="0.2">
      <c r="A39" s="33"/>
      <c r="B39" s="34"/>
      <c r="C39" s="35"/>
    </row>
    <row r="40" spans="1:11" s="1" customFormat="1" ht="15.6" customHeight="1" x14ac:dyDescent="0.2">
      <c r="A40" s="12" t="s">
        <v>28</v>
      </c>
      <c r="B40" s="26">
        <v>16461</v>
      </c>
      <c r="C40" s="14"/>
    </row>
    <row r="41" spans="1:11" s="1" customFormat="1" ht="15.6" customHeight="1" x14ac:dyDescent="0.25">
      <c r="A41" s="19" t="s">
        <v>12</v>
      </c>
      <c r="B41" s="36">
        <f>(B40/B33)*100</f>
        <v>19.237781361755836</v>
      </c>
      <c r="C41" s="14"/>
    </row>
    <row r="42" spans="1:11" s="1" customFormat="1" ht="15.6" customHeight="1" x14ac:dyDescent="0.2">
      <c r="A42" s="12" t="s">
        <v>22</v>
      </c>
      <c r="B42" s="26">
        <v>69105</v>
      </c>
      <c r="C42" s="14"/>
    </row>
    <row r="43" spans="1:11" s="1" customFormat="1" ht="15.6" customHeight="1" x14ac:dyDescent="0.25">
      <c r="A43" s="19" t="s">
        <v>12</v>
      </c>
      <c r="B43" s="36">
        <f>(B42/B33)*100</f>
        <v>80.762218638244164</v>
      </c>
      <c r="C43" s="14"/>
    </row>
    <row r="44" spans="1:11" ht="15.6" customHeight="1" thickBot="1" x14ac:dyDescent="0.25">
      <c r="A44" s="37"/>
      <c r="B44" s="38"/>
      <c r="C44" s="18"/>
    </row>
    <row r="45" spans="1:11" ht="17.45" customHeight="1" thickBot="1" x14ac:dyDescent="0.3">
      <c r="A45" s="57" t="s">
        <v>31</v>
      </c>
      <c r="B45" s="58"/>
      <c r="C45" s="59"/>
    </row>
    <row r="46" spans="1:11" ht="15.6" customHeight="1" x14ac:dyDescent="0.25">
      <c r="A46" s="23" t="s">
        <v>10</v>
      </c>
      <c r="B46" s="39">
        <f>B47+B49</f>
        <v>4217</v>
      </c>
      <c r="C46" s="25"/>
    </row>
    <row r="47" spans="1:11" ht="15.6" customHeight="1" x14ac:dyDescent="0.2">
      <c r="A47" s="19" t="s">
        <v>11</v>
      </c>
      <c r="B47" s="40">
        <v>1200</v>
      </c>
      <c r="C47" s="25"/>
    </row>
    <row r="48" spans="1:11" ht="15.6" customHeight="1" x14ac:dyDescent="0.25">
      <c r="A48" s="19" t="s">
        <v>12</v>
      </c>
      <c r="B48" s="41">
        <f>(B47/B46)*100</f>
        <v>28.45624851790372</v>
      </c>
      <c r="C48" s="25"/>
    </row>
    <row r="49" spans="1:4" ht="15.6" customHeight="1" x14ac:dyDescent="0.2">
      <c r="A49" s="19" t="s">
        <v>13</v>
      </c>
      <c r="B49" s="40">
        <v>3017</v>
      </c>
      <c r="C49" s="25"/>
    </row>
    <row r="50" spans="1:4" ht="15.6" customHeight="1" x14ac:dyDescent="0.25">
      <c r="A50" s="19" t="s">
        <v>12</v>
      </c>
      <c r="B50" s="41">
        <f>(B49/B46)*100</f>
        <v>71.543751482096269</v>
      </c>
      <c r="C50" s="25"/>
    </row>
    <row r="51" spans="1:4" ht="15.6" customHeight="1" x14ac:dyDescent="0.25">
      <c r="A51" s="19" t="s">
        <v>14</v>
      </c>
      <c r="B51" s="41">
        <v>2.5</v>
      </c>
      <c r="C51" s="25"/>
    </row>
    <row r="52" spans="1:4" ht="15.6" customHeight="1" thickBot="1" x14ac:dyDescent="0.25">
      <c r="A52" s="27"/>
      <c r="B52" s="42"/>
      <c r="C52" s="29"/>
    </row>
    <row r="53" spans="1:4" ht="17.45" customHeight="1" thickBot="1" x14ac:dyDescent="0.3">
      <c r="A53" s="57" t="s">
        <v>39</v>
      </c>
      <c r="B53" s="58"/>
      <c r="C53" s="59"/>
    </row>
    <row r="54" spans="1:4" ht="15.6" customHeight="1" x14ac:dyDescent="0.25">
      <c r="A54" s="23" t="s">
        <v>21</v>
      </c>
      <c r="B54" s="24">
        <f>SUM(B55:B56)</f>
        <v>11373</v>
      </c>
      <c r="C54" s="14"/>
    </row>
    <row r="55" spans="1:4" ht="15.6" customHeight="1" x14ac:dyDescent="0.2">
      <c r="A55" s="12" t="s">
        <v>19</v>
      </c>
      <c r="B55" s="26">
        <v>9665</v>
      </c>
      <c r="C55" s="14"/>
    </row>
    <row r="56" spans="1:4" ht="15.6" customHeight="1" x14ac:dyDescent="0.2">
      <c r="A56" s="12" t="s">
        <v>20</v>
      </c>
      <c r="B56" s="26">
        <v>1708</v>
      </c>
      <c r="C56" s="14"/>
    </row>
    <row r="57" spans="1:4" ht="15.6" customHeight="1" thickBot="1" x14ac:dyDescent="0.25">
      <c r="A57" s="43"/>
      <c r="B57" s="44"/>
      <c r="C57" s="29"/>
    </row>
    <row r="58" spans="1:4" ht="17.45" customHeight="1" thickBot="1" x14ac:dyDescent="0.3">
      <c r="A58" s="57" t="s">
        <v>15</v>
      </c>
      <c r="B58" s="58"/>
      <c r="C58" s="59"/>
      <c r="D58" s="2"/>
    </row>
    <row r="59" spans="1:4" ht="15.6" customHeight="1" x14ac:dyDescent="0.25">
      <c r="A59" s="23" t="s">
        <v>40</v>
      </c>
      <c r="B59" s="45">
        <f>B60+B61+B62</f>
        <v>374707720</v>
      </c>
      <c r="C59" s="46"/>
    </row>
    <row r="60" spans="1:4" ht="15.6" customHeight="1" x14ac:dyDescent="0.2">
      <c r="A60" s="19" t="s">
        <v>23</v>
      </c>
      <c r="B60" s="47">
        <v>295850729</v>
      </c>
      <c r="C60" s="46"/>
    </row>
    <row r="61" spans="1:4" ht="15.6" customHeight="1" x14ac:dyDescent="0.2">
      <c r="A61" s="19" t="s">
        <v>24</v>
      </c>
      <c r="B61" s="47">
        <v>58873700</v>
      </c>
      <c r="C61" s="46"/>
    </row>
    <row r="62" spans="1:4" ht="15.6" customHeight="1" x14ac:dyDescent="0.2">
      <c r="A62" s="19" t="s">
        <v>37</v>
      </c>
      <c r="B62" s="47">
        <v>19983291</v>
      </c>
      <c r="C62" s="46"/>
    </row>
    <row r="63" spans="1:4" ht="15.6" customHeight="1" thickBot="1" x14ac:dyDescent="0.25">
      <c r="A63" s="48"/>
      <c r="B63" s="49"/>
      <c r="C63" s="50"/>
    </row>
    <row r="64" spans="1:4" ht="15.6" customHeight="1" thickTop="1" x14ac:dyDescent="0.2">
      <c r="A64" s="11" t="s">
        <v>41</v>
      </c>
    </row>
    <row r="65" ht="15.6" customHeight="1" x14ac:dyDescent="0.2"/>
    <row r="66" ht="15.6" customHeight="1" x14ac:dyDescent="0.2"/>
    <row r="67" ht="15.6" customHeight="1" x14ac:dyDescent="0.2"/>
  </sheetData>
  <mergeCells count="10">
    <mergeCell ref="A58:C58"/>
    <mergeCell ref="A1:C1"/>
    <mergeCell ref="A2:C2"/>
    <mergeCell ref="A3:C3"/>
    <mergeCell ref="A32:C32"/>
    <mergeCell ref="A45:C45"/>
    <mergeCell ref="A27:C27"/>
    <mergeCell ref="A15:C15"/>
    <mergeCell ref="A53:C53"/>
    <mergeCell ref="B5:C5"/>
  </mergeCells>
  <phoneticPr fontId="0" type="noConversion"/>
  <printOptions horizontalCentered="1"/>
  <pageMargins left="0.98425196850393704" right="0.19685039370078741" top="0.59055118110236227" bottom="0.39370078740157483" header="0" footer="0"/>
  <pageSetup scale="7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indicadores-I-SEM-2023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PC-07</dc:creator>
  <cp:lastModifiedBy>Eric Garcia</cp:lastModifiedBy>
  <cp:lastPrinted>2024-05-06T14:35:52Z</cp:lastPrinted>
  <dcterms:created xsi:type="dcterms:W3CDTF">2003-09-24T19:36:46Z</dcterms:created>
  <dcterms:modified xsi:type="dcterms:W3CDTF">2024-05-06T14:36:15Z</dcterms:modified>
</cp:coreProperties>
</file>