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istematización\Documents\BOLETIN II SEM - 2024\BOLETIN II SEM-2024\"/>
    </mc:Choice>
  </mc:AlternateContent>
  <xr:revisionPtr revIDLastSave="0" documentId="13_ncr:1_{54E9A5A2-F5D9-4DFD-9255-8E7F2DA152A5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DATOS" sheetId="3" state="hidden" r:id="rId1"/>
    <sheet name="Cuadro-15" sheetId="9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9" l="1"/>
  <c r="B80" i="9"/>
  <c r="B72" i="9"/>
  <c r="B53" i="9"/>
  <c r="E32" i="9"/>
  <c r="D32" i="9"/>
  <c r="B52" i="9"/>
  <c r="B48" i="9"/>
  <c r="B45" i="9"/>
  <c r="B37" i="9"/>
  <c r="B25" i="9"/>
  <c r="E15" i="9"/>
  <c r="E13" i="9" s="1"/>
  <c r="D15" i="9"/>
  <c r="D13" i="9" s="1"/>
  <c r="B15" i="9"/>
  <c r="B13" i="9" s="1"/>
  <c r="E77" i="9"/>
  <c r="E75" i="9" s="1"/>
  <c r="D77" i="9"/>
  <c r="D75" i="9" s="1"/>
  <c r="B79" i="9"/>
  <c r="E69" i="9"/>
  <c r="D69" i="9"/>
  <c r="B73" i="9"/>
  <c r="E57" i="9"/>
  <c r="D57" i="9"/>
  <c r="B49" i="9"/>
  <c r="B81" i="9"/>
  <c r="B71" i="9"/>
  <c r="B60" i="9"/>
  <c r="B61" i="9"/>
  <c r="B62" i="9"/>
  <c r="B63" i="9"/>
  <c r="B64" i="9"/>
  <c r="B65" i="9"/>
  <c r="B66" i="9"/>
  <c r="B67" i="9"/>
  <c r="B59" i="9"/>
  <c r="B35" i="9"/>
  <c r="B36" i="9"/>
  <c r="B38" i="9"/>
  <c r="B39" i="9"/>
  <c r="B40" i="9"/>
  <c r="B41" i="9"/>
  <c r="B42" i="9"/>
  <c r="B43" i="9"/>
  <c r="B44" i="9"/>
  <c r="B46" i="9"/>
  <c r="B47" i="9"/>
  <c r="B50" i="9"/>
  <c r="B51" i="9"/>
  <c r="B34" i="9"/>
  <c r="E21" i="9"/>
  <c r="E19" i="9" s="1"/>
  <c r="D21" i="9"/>
  <c r="D19" i="9" s="1"/>
  <c r="B24" i="9"/>
  <c r="B26" i="9"/>
  <c r="B27" i="9"/>
  <c r="B28" i="9"/>
  <c r="B23" i="9"/>
  <c r="E30" i="9" l="1"/>
  <c r="E9" i="9" s="1"/>
  <c r="D30" i="9"/>
  <c r="D9" i="9" s="1"/>
  <c r="B69" i="9"/>
  <c r="B77" i="9"/>
  <c r="B75" i="9" s="1"/>
  <c r="B32" i="9"/>
  <c r="B21" i="9"/>
  <c r="B19" i="9" s="1"/>
  <c r="B57" i="9"/>
  <c r="B7" i="3"/>
  <c r="B8" i="3"/>
  <c r="C7" i="3"/>
  <c r="C5" i="3"/>
  <c r="C8" i="3"/>
  <c r="B5" i="3"/>
  <c r="B6" i="3"/>
  <c r="C6" i="3"/>
  <c r="C9" i="3"/>
  <c r="B9" i="3"/>
  <c r="D9" i="3" s="1"/>
  <c r="B30" i="9" l="1"/>
  <c r="B9" i="9" s="1"/>
  <c r="C80" i="9" s="1"/>
  <c r="B11" i="9" l="1"/>
  <c r="E11" i="9"/>
  <c r="D11" i="9"/>
  <c r="C83" i="9"/>
  <c r="C55" i="9"/>
  <c r="C52" i="9"/>
  <c r="C72" i="9"/>
  <c r="C45" i="9"/>
  <c r="C48" i="9"/>
  <c r="C19" i="9"/>
  <c r="C37" i="9"/>
  <c r="C21" i="9"/>
  <c r="C25" i="9"/>
  <c r="C13" i="9"/>
  <c r="C15" i="9"/>
  <c r="C17" i="9"/>
  <c r="C69" i="9"/>
  <c r="C79" i="9"/>
  <c r="C49" i="9"/>
  <c r="C73" i="9"/>
  <c r="C9" i="9"/>
  <c r="C35" i="9"/>
  <c r="C47" i="9"/>
  <c r="C62" i="9"/>
  <c r="C27" i="9"/>
  <c r="C53" i="9"/>
  <c r="C64" i="9"/>
  <c r="C59" i="9"/>
  <c r="C39" i="9"/>
  <c r="C34" i="9"/>
  <c r="C71" i="9"/>
  <c r="C61" i="9"/>
  <c r="C36" i="9"/>
  <c r="C67" i="9"/>
  <c r="C63" i="9"/>
  <c r="C51" i="9"/>
  <c r="C46" i="9"/>
  <c r="C28" i="9"/>
  <c r="C65" i="9"/>
  <c r="C23" i="9"/>
  <c r="C50" i="9"/>
  <c r="C38" i="9"/>
  <c r="C43" i="9"/>
  <c r="C42" i="9"/>
  <c r="C44" i="9"/>
  <c r="C81" i="9"/>
  <c r="C24" i="9"/>
  <c r="C26" i="9"/>
  <c r="C41" i="9"/>
  <c r="C60" i="9"/>
  <c r="C66" i="9"/>
  <c r="C40" i="9"/>
  <c r="C77" i="9"/>
  <c r="C32" i="9"/>
  <c r="C57" i="9"/>
  <c r="C75" i="9"/>
  <c r="C30" i="9"/>
</calcChain>
</file>

<file path=xl/sharedStrings.xml><?xml version="1.0" encoding="utf-8"?>
<sst xmlns="http://schemas.openxmlformats.org/spreadsheetml/2006/main" count="74" uniqueCount="61">
  <si>
    <t>HOMBRES</t>
  </si>
  <si>
    <t>MUJERES</t>
  </si>
  <si>
    <t>PROGRAMAS DE DOCTORADO</t>
  </si>
  <si>
    <t>Total</t>
  </si>
  <si>
    <t>Sexo</t>
  </si>
  <si>
    <t>CURSOS ESPECIALES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</si>
  <si>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</si>
  <si>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</si>
  <si>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</si>
  <si>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</si>
  <si>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</si>
  <si>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</si>
  <si>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</si>
  <si>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</si>
  <si>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</si>
  <si>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</si>
  <si>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</si>
  <si>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</si>
  <si>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</si>
  <si>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</si>
  <si>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</si>
  <si>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</si>
  <si>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</si>
  <si>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</si>
  <si>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AZUERO</t>
  </si>
  <si>
    <t>COLÓN</t>
  </si>
  <si>
    <t>DERECHO Y CIENCIAS POLÍTICAS</t>
  </si>
  <si>
    <t>PANAMÁ ESTE</t>
  </si>
  <si>
    <t>SAN MIGUELITO</t>
  </si>
  <si>
    <t>VERAGUAS</t>
  </si>
  <si>
    <t>COMUNICACIÓN SOCIAL</t>
  </si>
  <si>
    <t>MEDICINA</t>
  </si>
  <si>
    <t>BOCAS DEL TORO</t>
  </si>
  <si>
    <t>INFORMÁTICA ELECTRÓNICA Y COMUNICACIÓN</t>
  </si>
  <si>
    <t>ARQUITECTURA Y  DISEÑO</t>
  </si>
  <si>
    <t>COCLÉ</t>
  </si>
  <si>
    <t>EXTENSIONES UNIVERSITARIAS</t>
  </si>
  <si>
    <t>AGUADULCE</t>
  </si>
  <si>
    <t>PROGRAMAS DE ESPECIALIZACIÓN</t>
  </si>
  <si>
    <t>ENFERMERIA</t>
  </si>
  <si>
    <t>INGENIERÍA</t>
  </si>
  <si>
    <t>Tipo de Programa, Sede, Unidad Académica</t>
  </si>
  <si>
    <t>CENTROS REGIONALES UNIVERSITARIOS</t>
  </si>
  <si>
    <t>INSTITUTO DE CRIMINOLOGÍA</t>
  </si>
  <si>
    <t>LOS SANTOS</t>
  </si>
  <si>
    <t xml:space="preserve">Cuadro 15.  MATRÍCULA DE POSTGRADO EN LA UNIVERSIDAD DE PANAMÁ, POR SEXO, SEGÚN </t>
  </si>
  <si>
    <t xml:space="preserve">     TIPO DE PROGRAMA, SEDE, UNIDAD ACADÉMICA: SEGUNDO SEMESTRE;</t>
  </si>
  <si>
    <t>INSTITUTO PANAMERICANO DE EDUCACIÓN FÍSICA</t>
  </si>
  <si>
    <t>TORTÍ</t>
  </si>
  <si>
    <t xml:space="preserve">         (2) Este es un cuadro resumen</t>
  </si>
  <si>
    <t>Nota:(1) El nivel de postgrado se clasifica en Cursos Especiales, Programas de Especialización, Programas de Maestría y  Programas de Doctorado.</t>
  </si>
  <si>
    <t xml:space="preserve"> AÑO ACADÉMICO 2024</t>
  </si>
  <si>
    <t>CURSO ESPECIAL</t>
  </si>
  <si>
    <t>FARMACIA</t>
  </si>
  <si>
    <t>CIENCIAS AGROPECUARIAS</t>
  </si>
  <si>
    <t>INSTITUTO DE ESTUDIOS NACIONALES</t>
  </si>
  <si>
    <t>ODONTOLOGÍA</t>
  </si>
  <si>
    <t>SONÁ</t>
  </si>
  <si>
    <t>DERECHO Y CIENCIAS POLITÍCAS</t>
  </si>
  <si>
    <t>FACULTAD DE CIENCIAS AGROPECUARIAS - CHIRIQUÍ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</si>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</sst>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7" x14ac:knownFonts="1">
    <font>
      <sz val="12"/>
      <name val="Courier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4EEF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7E5F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71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3" fontId="1" fillId="0" borderId="3" xfId="0" applyNumberFormat="1" applyFont="1" applyBorder="1"/>
    <xf numFmtId="3" fontId="1" fillId="0" borderId="1" xfId="0" applyNumberFormat="1" applyFont="1" applyBorder="1"/>
    <xf numFmtId="164" fontId="1" fillId="0" borderId="3" xfId="0" applyFont="1" applyBorder="1"/>
    <xf numFmtId="164" fontId="1" fillId="0" borderId="1" xfId="0" applyFont="1" applyBorder="1"/>
    <xf numFmtId="164" fontId="2" fillId="4" borderId="2" xfId="0" applyFont="1" applyFill="1" applyBorder="1" applyAlignment="1">
      <alignment horizontal="left" wrapText="1"/>
    </xf>
    <xf numFmtId="164" fontId="2" fillId="6" borderId="2" xfId="0" applyFont="1" applyFill="1" applyBorder="1" applyAlignment="1">
      <alignment horizontal="left" wrapText="1"/>
    </xf>
    <xf numFmtId="164" fontId="4" fillId="0" borderId="0" xfId="0" applyFont="1"/>
    <xf numFmtId="164" fontId="5" fillId="0" borderId="2" xfId="0" applyFont="1" applyBorder="1"/>
    <xf numFmtId="164" fontId="5" fillId="0" borderId="3" xfId="0" applyFont="1" applyBorder="1"/>
    <xf numFmtId="164" fontId="5" fillId="0" borderId="1" xfId="0" applyFont="1" applyBorder="1"/>
    <xf numFmtId="164" fontId="1" fillId="4" borderId="2" xfId="0" applyFont="1" applyFill="1" applyBorder="1" applyAlignment="1">
      <alignment horizontal="center"/>
    </xf>
    <xf numFmtId="3" fontId="1" fillId="4" borderId="3" xfId="0" applyNumberFormat="1" applyFont="1" applyFill="1" applyBorder="1"/>
    <xf numFmtId="165" fontId="1" fillId="4" borderId="3" xfId="0" applyNumberFormat="1" applyFont="1" applyFill="1" applyBorder="1"/>
    <xf numFmtId="3" fontId="1" fillId="4" borderId="1" xfId="0" applyNumberFormat="1" applyFont="1" applyFill="1" applyBorder="1"/>
    <xf numFmtId="164" fontId="1" fillId="0" borderId="2" xfId="0" applyFont="1" applyBorder="1" applyAlignment="1">
      <alignment horizontal="center"/>
    </xf>
    <xf numFmtId="165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65" fontId="1" fillId="0" borderId="1" xfId="0" applyNumberFormat="1" applyFont="1" applyBorder="1"/>
    <xf numFmtId="164" fontId="1" fillId="0" borderId="2" xfId="0" applyFont="1" applyBorder="1" applyAlignment="1">
      <alignment horizontal="left"/>
    </xf>
    <xf numFmtId="164" fontId="5" fillId="0" borderId="2" xfId="0" applyFont="1" applyBorder="1" applyAlignment="1">
      <alignment horizontal="left"/>
    </xf>
    <xf numFmtId="3" fontId="5" fillId="0" borderId="3" xfId="0" applyNumberFormat="1" applyFont="1" applyBorder="1"/>
    <xf numFmtId="3" fontId="5" fillId="0" borderId="1" xfId="0" applyNumberFormat="1" applyFont="1" applyBorder="1"/>
    <xf numFmtId="3" fontId="1" fillId="4" borderId="3" xfId="0" applyNumberFormat="1" applyFont="1" applyFill="1" applyBorder="1" applyAlignment="1">
      <alignment wrapText="1"/>
    </xf>
    <xf numFmtId="3" fontId="1" fillId="4" borderId="1" xfId="0" applyNumberFormat="1" applyFont="1" applyFill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4" fontId="1" fillId="4" borderId="2" xfId="0" applyFont="1" applyFill="1" applyBorder="1" applyAlignment="1">
      <alignment horizontal="left"/>
    </xf>
    <xf numFmtId="3" fontId="1" fillId="0" borderId="3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65" fontId="5" fillId="0" borderId="3" xfId="0" applyNumberFormat="1" applyFont="1" applyBorder="1"/>
    <xf numFmtId="164" fontId="5" fillId="0" borderId="0" xfId="0" applyFont="1"/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164" fontId="4" fillId="0" borderId="3" xfId="0" applyFont="1" applyBorder="1" applyAlignment="1">
      <alignment wrapText="1"/>
    </xf>
    <xf numFmtId="164" fontId="4" fillId="0" borderId="1" xfId="0" applyFont="1" applyBorder="1" applyAlignment="1">
      <alignment wrapText="1"/>
    </xf>
    <xf numFmtId="164" fontId="5" fillId="0" borderId="3" xfId="0" applyFont="1" applyBorder="1" applyAlignment="1">
      <alignment wrapText="1"/>
    </xf>
    <xf numFmtId="164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1" fillId="4" borderId="1" xfId="0" applyNumberFormat="1" applyFont="1" applyFill="1" applyBorder="1" applyAlignment="1">
      <alignment horizontal="right" wrapText="1"/>
    </xf>
    <xf numFmtId="3" fontId="1" fillId="4" borderId="3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4" borderId="0" xfId="0" applyFont="1" applyFill="1" applyAlignment="1">
      <alignment horizontal="left"/>
    </xf>
    <xf numFmtId="164" fontId="1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right"/>
    </xf>
    <xf numFmtId="164" fontId="1" fillId="4" borderId="3" xfId="0" applyFont="1" applyFill="1" applyBorder="1" applyAlignment="1">
      <alignment wrapText="1"/>
    </xf>
    <xf numFmtId="164" fontId="1" fillId="4" borderId="1" xfId="0" applyFont="1" applyFill="1" applyBorder="1" applyAlignment="1">
      <alignment wrapText="1"/>
    </xf>
    <xf numFmtId="164" fontId="1" fillId="4" borderId="2" xfId="0" applyFont="1" applyFill="1" applyBorder="1"/>
    <xf numFmtId="164" fontId="6" fillId="3" borderId="0" xfId="0" applyFont="1" applyFill="1" applyAlignment="1">
      <alignment horizontal="left"/>
    </xf>
    <xf numFmtId="3" fontId="1" fillId="6" borderId="3" xfId="0" applyNumberFormat="1" applyFont="1" applyFill="1" applyBorder="1"/>
    <xf numFmtId="165" fontId="1" fillId="6" borderId="3" xfId="0" applyNumberFormat="1" applyFont="1" applyFill="1" applyBorder="1"/>
    <xf numFmtId="164" fontId="2" fillId="6" borderId="3" xfId="0" applyFont="1" applyFill="1" applyBorder="1" applyAlignment="1">
      <alignment wrapText="1"/>
    </xf>
    <xf numFmtId="164" fontId="2" fillId="6" borderId="1" xfId="0" applyFont="1" applyFill="1" applyBorder="1" applyAlignment="1">
      <alignment wrapText="1"/>
    </xf>
    <xf numFmtId="164" fontId="5" fillId="0" borderId="5" xfId="0" applyFont="1" applyBorder="1"/>
    <xf numFmtId="164" fontId="5" fillId="0" borderId="6" xfId="0" applyFont="1" applyBorder="1"/>
    <xf numFmtId="164" fontId="5" fillId="0" borderId="4" xfId="0" applyFont="1" applyBorder="1"/>
    <xf numFmtId="164" fontId="4" fillId="0" borderId="0" xfId="0" applyFont="1" applyAlignment="1">
      <alignment horizontal="left"/>
    </xf>
    <xf numFmtId="164" fontId="3" fillId="2" borderId="0" xfId="0" applyFont="1" applyFill="1" applyAlignment="1">
      <alignment horizontal="center"/>
    </xf>
    <xf numFmtId="164" fontId="1" fillId="5" borderId="2" xfId="0" applyFont="1" applyFill="1" applyBorder="1" applyAlignment="1">
      <alignment horizontal="center" vertical="center"/>
    </xf>
    <xf numFmtId="164" fontId="1" fillId="5" borderId="5" xfId="0" applyFont="1" applyFill="1" applyBorder="1" applyAlignment="1">
      <alignment horizontal="center" vertical="center"/>
    </xf>
    <xf numFmtId="164" fontId="1" fillId="5" borderId="3" xfId="0" applyFont="1" applyFill="1" applyBorder="1" applyAlignment="1">
      <alignment horizontal="center" vertical="center" wrapText="1"/>
    </xf>
    <xf numFmtId="164" fontId="1" fillId="5" borderId="6" xfId="0" applyFont="1" applyFill="1" applyBorder="1" applyAlignment="1">
      <alignment horizontal="center" vertical="center" wrapText="1"/>
    </xf>
    <xf numFmtId="164" fontId="1" fillId="5" borderId="7" xfId="0" applyFont="1" applyFill="1" applyBorder="1" applyAlignment="1">
      <alignment horizontal="center" vertical="center" wrapText="1"/>
    </xf>
    <xf numFmtId="164" fontId="1" fillId="5" borderId="8" xfId="0" applyFont="1" applyFill="1" applyBorder="1" applyAlignment="1">
      <alignment horizontal="center" vertical="center" wrapText="1"/>
    </xf>
    <xf numFmtId="164" fontId="1" fillId="5" borderId="4" xfId="0" applyFont="1" applyFill="1" applyBorder="1" applyAlignment="1">
      <alignment horizontal="center" vertical="center" wrapText="1"/>
    </xf>
    <xf numFmtId="164" fontId="1" fillId="5" borderId="10" xfId="0" applyFont="1" applyFill="1" applyBorder="1" applyAlignment="1">
      <alignment horizontal="center" vertical="center" wrapText="1"/>
    </xf>
    <xf numFmtId="164" fontId="5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EEF8"/>
      <color rgb="FFD7E5F5"/>
      <color rgb="FFE7EDF5"/>
      <color rgb="FFDEE7F2"/>
      <color rgb="FF6E97C8"/>
      <color rgb="FF8FE2FF"/>
      <color rgb="FFEFFBFF"/>
      <color rgb="FFD9F5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6</v>
      </c>
      <c r="B5" t="e">
        <f>#REF!</f>
        <v>#REF!</v>
      </c>
      <c r="C5" t="e">
        <f>#REF!</f>
        <v>#REF!</v>
      </c>
    </row>
    <row r="6" spans="1:4" x14ac:dyDescent="0.2">
      <c r="A6" t="s">
        <v>7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8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78F-BB74-42D3-9F76-C9E681A3380C}">
  <dimension ref="A1:E87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63" style="9" customWidth="1"/>
    <col min="2" max="2" width="10.44140625" style="9" customWidth="1"/>
    <col min="3" max="3" width="10.77734375" style="9" customWidth="1"/>
    <col min="4" max="5" width="11.21875" style="9" customWidth="1"/>
    <col min="6" max="16384" width="11.5546875" style="9"/>
  </cols>
  <sheetData>
    <row r="1" spans="1:5" ht="13.5" customHeight="1" x14ac:dyDescent="0.25">
      <c r="A1" s="61" t="s">
        <v>45</v>
      </c>
      <c r="B1" s="61"/>
      <c r="C1" s="61"/>
      <c r="D1" s="61"/>
      <c r="E1" s="61"/>
    </row>
    <row r="2" spans="1:5" ht="13.5" customHeight="1" x14ac:dyDescent="0.25">
      <c r="A2" s="61" t="s">
        <v>46</v>
      </c>
      <c r="B2" s="61"/>
      <c r="C2" s="61"/>
      <c r="D2" s="61"/>
      <c r="E2" s="61"/>
    </row>
    <row r="3" spans="1:5" ht="14.25" customHeight="1" x14ac:dyDescent="0.25">
      <c r="A3" s="61" t="s">
        <v>51</v>
      </c>
      <c r="B3" s="61"/>
      <c r="C3" s="61"/>
      <c r="D3" s="61"/>
      <c r="E3" s="61"/>
    </row>
    <row r="4" spans="1:5" ht="10.5" customHeight="1" thickBot="1" x14ac:dyDescent="0.3">
      <c r="A4" s="70"/>
      <c r="B4" s="70"/>
      <c r="C4" s="70"/>
      <c r="D4" s="70"/>
      <c r="E4" s="70"/>
    </row>
    <row r="5" spans="1:5" ht="17.25" customHeight="1" thickTop="1" x14ac:dyDescent="0.25">
      <c r="A5" s="62" t="s">
        <v>41</v>
      </c>
      <c r="B5" s="64" t="s">
        <v>3</v>
      </c>
      <c r="C5" s="64" t="s">
        <v>9</v>
      </c>
      <c r="D5" s="68" t="s">
        <v>4</v>
      </c>
      <c r="E5" s="69"/>
    </row>
    <row r="6" spans="1:5" ht="17.25" customHeight="1" x14ac:dyDescent="0.25">
      <c r="A6" s="62"/>
      <c r="B6" s="64"/>
      <c r="C6" s="64"/>
      <c r="D6" s="66" t="s">
        <v>13</v>
      </c>
      <c r="E6" s="67" t="s">
        <v>14</v>
      </c>
    </row>
    <row r="7" spans="1:5" ht="12.75" customHeight="1" x14ac:dyDescent="0.25">
      <c r="A7" s="63"/>
      <c r="B7" s="65"/>
      <c r="C7" s="65"/>
      <c r="D7" s="65"/>
      <c r="E7" s="68"/>
    </row>
    <row r="8" spans="1:5" ht="10.5" customHeight="1" x14ac:dyDescent="0.25">
      <c r="A8" s="10"/>
      <c r="B8" s="11"/>
      <c r="C8" s="11"/>
      <c r="D8" s="11"/>
      <c r="E8" s="12"/>
    </row>
    <row r="9" spans="1:5" ht="15" customHeight="1" x14ac:dyDescent="0.25">
      <c r="A9" s="13" t="s">
        <v>15</v>
      </c>
      <c r="B9" s="14">
        <f>B13+B19+B30+B75</f>
        <v>2989</v>
      </c>
      <c r="C9" s="15">
        <f>(B9/$B$9)*100</f>
        <v>100</v>
      </c>
      <c r="D9" s="14">
        <f>D13+D19+D30+D75</f>
        <v>874</v>
      </c>
      <c r="E9" s="16">
        <f>E13+E19+E30+E75</f>
        <v>2115</v>
      </c>
    </row>
    <row r="10" spans="1:5" ht="10.5" customHeight="1" x14ac:dyDescent="0.25">
      <c r="A10" s="17"/>
      <c r="B10" s="3"/>
      <c r="C10" s="18"/>
      <c r="D10" s="3"/>
      <c r="E10" s="4"/>
    </row>
    <row r="11" spans="1:5" ht="15" customHeight="1" x14ac:dyDescent="0.25">
      <c r="A11" s="17" t="s">
        <v>9</v>
      </c>
      <c r="B11" s="18">
        <f>(B9/$B$9)*100</f>
        <v>100</v>
      </c>
      <c r="C11" s="19" t="s">
        <v>60</v>
      </c>
      <c r="D11" s="18">
        <f t="shared" ref="D11:E11" si="0">(D9/$B$9)*100</f>
        <v>29.240548678487787</v>
      </c>
      <c r="E11" s="20">
        <f t="shared" si="0"/>
        <v>70.759451321512216</v>
      </c>
    </row>
    <row r="12" spans="1:5" ht="11.25" customHeight="1" x14ac:dyDescent="0.25">
      <c r="A12" s="17"/>
      <c r="B12" s="18"/>
      <c r="C12" s="18"/>
      <c r="D12" s="18"/>
      <c r="E12" s="20"/>
    </row>
    <row r="13" spans="1:5" ht="15" customHeight="1" x14ac:dyDescent="0.25">
      <c r="A13" s="13" t="s">
        <v>52</v>
      </c>
      <c r="B13" s="14">
        <f>B15</f>
        <v>11</v>
      </c>
      <c r="C13" s="15">
        <f>(B13/$B$9)*100</f>
        <v>0.36801605888256944</v>
      </c>
      <c r="D13" s="14">
        <f t="shared" ref="D13:E13" si="1">D15</f>
        <v>2</v>
      </c>
      <c r="E13" s="16">
        <f t="shared" si="1"/>
        <v>9</v>
      </c>
    </row>
    <row r="14" spans="1:5" ht="12" customHeight="1" x14ac:dyDescent="0.25">
      <c r="A14" s="17"/>
      <c r="B14" s="18"/>
      <c r="C14" s="18"/>
      <c r="D14" s="18"/>
      <c r="E14" s="20"/>
    </row>
    <row r="15" spans="1:5" ht="15" customHeight="1" x14ac:dyDescent="0.25">
      <c r="A15" s="21" t="s">
        <v>11</v>
      </c>
      <c r="B15" s="3">
        <f>B17</f>
        <v>11</v>
      </c>
      <c r="C15" s="18">
        <f t="shared" ref="C15:C17" si="2">(B15/$B$9)*100</f>
        <v>0.36801605888256944</v>
      </c>
      <c r="D15" s="3">
        <f>D17</f>
        <v>2</v>
      </c>
      <c r="E15" s="4">
        <f>E17</f>
        <v>9</v>
      </c>
    </row>
    <row r="16" spans="1:5" ht="10.5" customHeight="1" x14ac:dyDescent="0.25">
      <c r="A16" s="17"/>
      <c r="B16" s="18"/>
      <c r="C16" s="18"/>
      <c r="D16" s="18"/>
      <c r="E16" s="20"/>
    </row>
    <row r="17" spans="1:5" ht="15" customHeight="1" x14ac:dyDescent="0.25">
      <c r="A17" s="22" t="s">
        <v>20</v>
      </c>
      <c r="B17" s="23">
        <v>11</v>
      </c>
      <c r="C17" s="18">
        <f t="shared" si="2"/>
        <v>0.36801605888256944</v>
      </c>
      <c r="D17" s="23">
        <v>2</v>
      </c>
      <c r="E17" s="24">
        <v>9</v>
      </c>
    </row>
    <row r="18" spans="1:5" ht="10.5" customHeight="1" x14ac:dyDescent="0.25">
      <c r="A18" s="17"/>
      <c r="B18" s="18"/>
      <c r="C18" s="18"/>
      <c r="D18" s="18"/>
      <c r="E18" s="20"/>
    </row>
    <row r="19" spans="1:5" ht="15" customHeight="1" x14ac:dyDescent="0.25">
      <c r="A19" s="13" t="s">
        <v>38</v>
      </c>
      <c r="B19" s="25">
        <f>B21</f>
        <v>157</v>
      </c>
      <c r="C19" s="15">
        <f>(B19/$B$9)*100</f>
        <v>5.252592840414855</v>
      </c>
      <c r="D19" s="25">
        <f>D21</f>
        <v>50</v>
      </c>
      <c r="E19" s="26">
        <f>E21</f>
        <v>107</v>
      </c>
    </row>
    <row r="20" spans="1:5" ht="9.75" customHeight="1" x14ac:dyDescent="0.25">
      <c r="A20" s="17"/>
      <c r="B20" s="27"/>
      <c r="C20" s="18"/>
      <c r="D20" s="18"/>
      <c r="E20" s="20"/>
    </row>
    <row r="21" spans="1:5" x14ac:dyDescent="0.25">
      <c r="A21" s="28" t="s">
        <v>11</v>
      </c>
      <c r="B21" s="25">
        <f>SUM(B23:B28)</f>
        <v>157</v>
      </c>
      <c r="C21" s="15">
        <f>(B21/$B$9)*100</f>
        <v>5.252592840414855</v>
      </c>
      <c r="D21" s="25">
        <f>SUM(D23:D28)</f>
        <v>50</v>
      </c>
      <c r="E21" s="26">
        <f>SUM(E23:E28)</f>
        <v>107</v>
      </c>
    </row>
    <row r="22" spans="1:5" ht="9" customHeight="1" x14ac:dyDescent="0.25">
      <c r="A22" s="21"/>
      <c r="B22" s="29"/>
      <c r="C22" s="18"/>
      <c r="D22" s="3"/>
      <c r="E22" s="30"/>
    </row>
    <row r="23" spans="1:5" ht="14.1" customHeight="1" x14ac:dyDescent="0.25">
      <c r="A23" s="10" t="s">
        <v>12</v>
      </c>
      <c r="B23" s="23">
        <f>D23+E23</f>
        <v>17</v>
      </c>
      <c r="C23" s="31">
        <f t="shared" ref="C23:C66" si="3">(B23/$B$9)*100</f>
        <v>0.56875209100033464</v>
      </c>
      <c r="D23" s="23">
        <v>9</v>
      </c>
      <c r="E23" s="24">
        <v>8</v>
      </c>
    </row>
    <row r="24" spans="1:5" ht="14.1" customHeight="1" x14ac:dyDescent="0.25">
      <c r="A24" s="32" t="s">
        <v>39</v>
      </c>
      <c r="B24" s="23">
        <f t="shared" ref="B24:B28" si="4">D24+E24</f>
        <v>30</v>
      </c>
      <c r="C24" s="31">
        <f t="shared" si="3"/>
        <v>1.0036801605888257</v>
      </c>
      <c r="D24" s="23">
        <v>3</v>
      </c>
      <c r="E24" s="24">
        <v>27</v>
      </c>
    </row>
    <row r="25" spans="1:5" ht="14.1" customHeight="1" x14ac:dyDescent="0.25">
      <c r="A25" s="32" t="s">
        <v>53</v>
      </c>
      <c r="B25" s="23">
        <f t="shared" si="4"/>
        <v>9</v>
      </c>
      <c r="C25" s="31">
        <f t="shared" si="3"/>
        <v>0.30110404817664771</v>
      </c>
      <c r="D25" s="23">
        <v>1</v>
      </c>
      <c r="E25" s="24">
        <v>8</v>
      </c>
    </row>
    <row r="26" spans="1:5" ht="14.1" customHeight="1" x14ac:dyDescent="0.25">
      <c r="A26" s="32" t="s">
        <v>22</v>
      </c>
      <c r="B26" s="23">
        <f t="shared" si="4"/>
        <v>7</v>
      </c>
      <c r="C26" s="31">
        <f t="shared" si="3"/>
        <v>0.23419203747072601</v>
      </c>
      <c r="D26" s="23">
        <v>1</v>
      </c>
      <c r="E26" s="33">
        <v>6</v>
      </c>
    </row>
    <row r="27" spans="1:5" ht="14.1" customHeight="1" x14ac:dyDescent="0.25">
      <c r="A27" s="32" t="s">
        <v>33</v>
      </c>
      <c r="B27" s="23">
        <f t="shared" si="4"/>
        <v>57</v>
      </c>
      <c r="C27" s="31">
        <f t="shared" si="3"/>
        <v>1.9069923051187689</v>
      </c>
      <c r="D27" s="23">
        <v>24</v>
      </c>
      <c r="E27" s="33">
        <v>33</v>
      </c>
    </row>
    <row r="28" spans="1:5" ht="14.1" customHeight="1" x14ac:dyDescent="0.25">
      <c r="A28" s="10" t="s">
        <v>10</v>
      </c>
      <c r="B28" s="23">
        <f t="shared" si="4"/>
        <v>37</v>
      </c>
      <c r="C28" s="31">
        <f t="shared" si="3"/>
        <v>1.2378721980595517</v>
      </c>
      <c r="D28" s="23">
        <v>12</v>
      </c>
      <c r="E28" s="33">
        <v>25</v>
      </c>
    </row>
    <row r="29" spans="1:5" ht="10.5" customHeight="1" x14ac:dyDescent="0.25">
      <c r="A29" s="10"/>
      <c r="B29" s="34"/>
      <c r="C29" s="18"/>
      <c r="D29" s="23"/>
      <c r="E29" s="24"/>
    </row>
    <row r="30" spans="1:5" ht="15" customHeight="1" x14ac:dyDescent="0.25">
      <c r="A30" s="13" t="s">
        <v>18</v>
      </c>
      <c r="B30" s="25">
        <f>B32+B57+B69+B55</f>
        <v>2746</v>
      </c>
      <c r="C30" s="15">
        <f t="shared" si="3"/>
        <v>91.87019069923052</v>
      </c>
      <c r="D30" s="25">
        <f>D32+D57+D69+D55</f>
        <v>785</v>
      </c>
      <c r="E30" s="26">
        <f>E32+E57+E69+E55</f>
        <v>1961</v>
      </c>
    </row>
    <row r="31" spans="1:5" ht="10.5" customHeight="1" x14ac:dyDescent="0.25">
      <c r="A31" s="10"/>
      <c r="B31" s="23"/>
      <c r="C31" s="18"/>
      <c r="D31" s="23"/>
      <c r="E31" s="24"/>
    </row>
    <row r="32" spans="1:5" x14ac:dyDescent="0.25">
      <c r="A32" s="28" t="s">
        <v>11</v>
      </c>
      <c r="B32" s="25">
        <f>SUM(B34:B53)</f>
        <v>1469</v>
      </c>
      <c r="C32" s="15">
        <f t="shared" si="3"/>
        <v>49.146871863499499</v>
      </c>
      <c r="D32" s="25">
        <f>SUM(D34:D53)</f>
        <v>469</v>
      </c>
      <c r="E32" s="26">
        <f>SUM(E34:E53)</f>
        <v>1000</v>
      </c>
    </row>
    <row r="33" spans="1:5" ht="9" customHeight="1" x14ac:dyDescent="0.25">
      <c r="A33" s="21"/>
      <c r="B33" s="29"/>
      <c r="C33" s="18"/>
      <c r="D33" s="29"/>
      <c r="E33" s="30"/>
    </row>
    <row r="34" spans="1:5" ht="14.1" customHeight="1" x14ac:dyDescent="0.25">
      <c r="A34" s="10" t="s">
        <v>17</v>
      </c>
      <c r="B34" s="23">
        <f t="shared" ref="B34:B52" si="5">D34+E34</f>
        <v>172</v>
      </c>
      <c r="C34" s="31">
        <f t="shared" si="3"/>
        <v>5.7544329207092675</v>
      </c>
      <c r="D34" s="34">
        <v>47</v>
      </c>
      <c r="E34" s="33">
        <v>125</v>
      </c>
    </row>
    <row r="35" spans="1:5" ht="14.1" customHeight="1" x14ac:dyDescent="0.25">
      <c r="A35" s="10" t="s">
        <v>19</v>
      </c>
      <c r="B35" s="23">
        <f t="shared" si="5"/>
        <v>72</v>
      </c>
      <c r="C35" s="31">
        <f t="shared" si="3"/>
        <v>2.4088323854131817</v>
      </c>
      <c r="D35" s="34">
        <v>27</v>
      </c>
      <c r="E35" s="33">
        <v>45</v>
      </c>
    </row>
    <row r="36" spans="1:5" ht="14.1" customHeight="1" x14ac:dyDescent="0.25">
      <c r="A36" s="10" t="s">
        <v>34</v>
      </c>
      <c r="B36" s="23">
        <f t="shared" si="5"/>
        <v>86</v>
      </c>
      <c r="C36" s="31">
        <f t="shared" si="3"/>
        <v>2.8772164603546337</v>
      </c>
      <c r="D36" s="35">
        <v>37</v>
      </c>
      <c r="E36" s="36">
        <v>49</v>
      </c>
    </row>
    <row r="37" spans="1:5" ht="14.1" customHeight="1" x14ac:dyDescent="0.25">
      <c r="A37" s="10" t="s">
        <v>54</v>
      </c>
      <c r="B37" s="23">
        <f t="shared" si="5"/>
        <v>20</v>
      </c>
      <c r="C37" s="31">
        <f t="shared" si="3"/>
        <v>0.6691201070592171</v>
      </c>
      <c r="D37" s="35">
        <v>12</v>
      </c>
      <c r="E37" s="36">
        <v>8</v>
      </c>
    </row>
    <row r="38" spans="1:5" ht="14.1" customHeight="1" x14ac:dyDescent="0.25">
      <c r="A38" s="10" t="s">
        <v>20</v>
      </c>
      <c r="B38" s="23">
        <f t="shared" si="5"/>
        <v>434</v>
      </c>
      <c r="C38" s="31">
        <f t="shared" si="3"/>
        <v>14.519906323185012</v>
      </c>
      <c r="D38" s="34">
        <v>116</v>
      </c>
      <c r="E38" s="33">
        <v>318</v>
      </c>
    </row>
    <row r="39" spans="1:5" ht="14.1" customHeight="1" x14ac:dyDescent="0.25">
      <c r="A39" s="10" t="s">
        <v>12</v>
      </c>
      <c r="B39" s="23">
        <f t="shared" si="5"/>
        <v>27</v>
      </c>
      <c r="C39" s="31">
        <f t="shared" si="3"/>
        <v>0.90331214452994313</v>
      </c>
      <c r="D39" s="34">
        <v>3</v>
      </c>
      <c r="E39" s="33">
        <v>24</v>
      </c>
    </row>
    <row r="40" spans="1:5" ht="14.1" customHeight="1" x14ac:dyDescent="0.25">
      <c r="A40" s="10" t="s">
        <v>30</v>
      </c>
      <c r="B40" s="23">
        <f t="shared" si="5"/>
        <v>28</v>
      </c>
      <c r="C40" s="31">
        <f t="shared" si="3"/>
        <v>0.93676814988290402</v>
      </c>
      <c r="D40" s="34">
        <v>9</v>
      </c>
      <c r="E40" s="33">
        <v>19</v>
      </c>
    </row>
    <row r="41" spans="1:5" ht="14.1" customHeight="1" x14ac:dyDescent="0.25">
      <c r="A41" s="10" t="s">
        <v>26</v>
      </c>
      <c r="B41" s="23">
        <f t="shared" si="5"/>
        <v>158</v>
      </c>
      <c r="C41" s="31">
        <f t="shared" si="3"/>
        <v>5.2860488457678159</v>
      </c>
      <c r="D41" s="34">
        <v>60</v>
      </c>
      <c r="E41" s="33">
        <v>98</v>
      </c>
    </row>
    <row r="42" spans="1:5" ht="14.1" customHeight="1" x14ac:dyDescent="0.25">
      <c r="A42" s="10" t="s">
        <v>21</v>
      </c>
      <c r="B42" s="23">
        <f t="shared" si="5"/>
        <v>55</v>
      </c>
      <c r="C42" s="31">
        <f t="shared" si="3"/>
        <v>1.8400802944128472</v>
      </c>
      <c r="D42" s="34">
        <v>22</v>
      </c>
      <c r="E42" s="33">
        <v>33</v>
      </c>
    </row>
    <row r="43" spans="1:5" ht="14.1" customHeight="1" x14ac:dyDescent="0.25">
      <c r="A43" s="9" t="s">
        <v>39</v>
      </c>
      <c r="B43" s="23">
        <f t="shared" si="5"/>
        <v>14</v>
      </c>
      <c r="C43" s="31">
        <f t="shared" si="3"/>
        <v>0.46838407494145201</v>
      </c>
      <c r="D43" s="35">
        <v>3</v>
      </c>
      <c r="E43" s="36">
        <v>11</v>
      </c>
    </row>
    <row r="44" spans="1:5" ht="14.1" customHeight="1" x14ac:dyDescent="0.25">
      <c r="A44" s="10" t="s">
        <v>22</v>
      </c>
      <c r="B44" s="23">
        <f t="shared" si="5"/>
        <v>134</v>
      </c>
      <c r="C44" s="31">
        <f t="shared" si="3"/>
        <v>4.4831047172967553</v>
      </c>
      <c r="D44" s="34">
        <v>40</v>
      </c>
      <c r="E44" s="33">
        <v>94</v>
      </c>
    </row>
    <row r="45" spans="1:5" ht="14.1" customHeight="1" x14ac:dyDescent="0.25">
      <c r="A45" s="32" t="s">
        <v>33</v>
      </c>
      <c r="B45" s="23">
        <f t="shared" si="5"/>
        <v>16</v>
      </c>
      <c r="C45" s="31">
        <f t="shared" si="3"/>
        <v>0.53529608564737374</v>
      </c>
      <c r="D45" s="34">
        <v>13</v>
      </c>
      <c r="E45" s="33">
        <v>3</v>
      </c>
    </row>
    <row r="46" spans="1:5" ht="14.1" customHeight="1" x14ac:dyDescent="0.25">
      <c r="A46" s="32" t="s">
        <v>40</v>
      </c>
      <c r="B46" s="23">
        <f t="shared" si="5"/>
        <v>28</v>
      </c>
      <c r="C46" s="31">
        <f t="shared" si="3"/>
        <v>0.93676814988290402</v>
      </c>
      <c r="D46" s="35">
        <v>7</v>
      </c>
      <c r="E46" s="36">
        <v>21</v>
      </c>
    </row>
    <row r="47" spans="1:5" ht="14.1" customHeight="1" x14ac:dyDescent="0.25">
      <c r="A47" s="32" t="s">
        <v>43</v>
      </c>
      <c r="B47" s="23">
        <f>D47+E47</f>
        <v>14</v>
      </c>
      <c r="C47" s="31">
        <f t="shared" si="3"/>
        <v>0.46838407494145201</v>
      </c>
      <c r="D47" s="35">
        <v>5</v>
      </c>
      <c r="E47" s="36">
        <v>9</v>
      </c>
    </row>
    <row r="48" spans="1:5" ht="14.1" customHeight="1" x14ac:dyDescent="0.25">
      <c r="A48" s="32" t="s">
        <v>55</v>
      </c>
      <c r="B48" s="23">
        <f>D48+E48</f>
        <v>14</v>
      </c>
      <c r="C48" s="31">
        <f t="shared" si="3"/>
        <v>0.46838407494145201</v>
      </c>
      <c r="D48" s="35">
        <v>5</v>
      </c>
      <c r="E48" s="36">
        <v>9</v>
      </c>
    </row>
    <row r="49" spans="1:5" ht="14.1" customHeight="1" x14ac:dyDescent="0.25">
      <c r="A49" s="32" t="s">
        <v>47</v>
      </c>
      <c r="B49" s="23">
        <f>D49+E49</f>
        <v>15</v>
      </c>
      <c r="C49" s="31">
        <f t="shared" si="3"/>
        <v>0.50184008029441285</v>
      </c>
      <c r="D49" s="35">
        <v>9</v>
      </c>
      <c r="E49" s="36">
        <v>6</v>
      </c>
    </row>
    <row r="50" spans="1:5" ht="14.1" customHeight="1" x14ac:dyDescent="0.25">
      <c r="A50" s="10" t="s">
        <v>31</v>
      </c>
      <c r="B50" s="23">
        <f t="shared" si="5"/>
        <v>105</v>
      </c>
      <c r="C50" s="31">
        <f t="shared" si="3"/>
        <v>3.5128805620608898</v>
      </c>
      <c r="D50" s="37">
        <v>36</v>
      </c>
      <c r="E50" s="38">
        <v>69</v>
      </c>
    </row>
    <row r="51" spans="1:5" ht="14.1" customHeight="1" x14ac:dyDescent="0.25">
      <c r="A51" s="10" t="s">
        <v>23</v>
      </c>
      <c r="B51" s="23">
        <f t="shared" si="5"/>
        <v>53</v>
      </c>
      <c r="C51" s="31">
        <f t="shared" si="3"/>
        <v>1.7731682837069254</v>
      </c>
      <c r="D51" s="34">
        <v>8</v>
      </c>
      <c r="E51" s="33">
        <v>45</v>
      </c>
    </row>
    <row r="52" spans="1:5" ht="14.1" customHeight="1" x14ac:dyDescent="0.25">
      <c r="A52" s="10" t="s">
        <v>56</v>
      </c>
      <c r="B52" s="23">
        <f t="shared" si="5"/>
        <v>14</v>
      </c>
      <c r="C52" s="31">
        <f t="shared" si="3"/>
        <v>0.46838407494145201</v>
      </c>
      <c r="D52" s="34">
        <v>5</v>
      </c>
      <c r="E52" s="33">
        <v>9</v>
      </c>
    </row>
    <row r="53" spans="1:5" ht="14.1" customHeight="1" x14ac:dyDescent="0.25">
      <c r="A53" s="10" t="s">
        <v>10</v>
      </c>
      <c r="B53" s="23">
        <f>D53+E53</f>
        <v>10</v>
      </c>
      <c r="C53" s="31">
        <f t="shared" si="3"/>
        <v>0.33456005352960855</v>
      </c>
      <c r="D53" s="34">
        <v>5</v>
      </c>
      <c r="E53" s="39">
        <v>5</v>
      </c>
    </row>
    <row r="54" spans="1:5" ht="14.1" customHeight="1" x14ac:dyDescent="0.25">
      <c r="A54" s="10"/>
      <c r="B54" s="23"/>
      <c r="C54" s="31"/>
      <c r="D54" s="34"/>
      <c r="E54" s="39"/>
    </row>
    <row r="55" spans="1:5" ht="14.1" customHeight="1" x14ac:dyDescent="0.25">
      <c r="A55" s="7" t="s">
        <v>59</v>
      </c>
      <c r="B55" s="14">
        <f t="shared" ref="B55" si="6">D55+E55</f>
        <v>6</v>
      </c>
      <c r="C55" s="15">
        <f t="shared" si="3"/>
        <v>0.20073603211776514</v>
      </c>
      <c r="D55" s="25">
        <v>4</v>
      </c>
      <c r="E55" s="40">
        <v>2</v>
      </c>
    </row>
    <row r="56" spans="1:5" ht="9.75" customHeight="1" x14ac:dyDescent="0.25">
      <c r="A56" s="10"/>
      <c r="B56" s="23"/>
      <c r="C56" s="18"/>
      <c r="D56" s="23"/>
      <c r="E56" s="24"/>
    </row>
    <row r="57" spans="1:5" x14ac:dyDescent="0.25">
      <c r="A57" s="28" t="s">
        <v>42</v>
      </c>
      <c r="B57" s="41">
        <f>SUM(B59:B67)</f>
        <v>1222</v>
      </c>
      <c r="C57" s="15">
        <f t="shared" si="3"/>
        <v>40.883238541318164</v>
      </c>
      <c r="D57" s="41">
        <f>SUM(D59:D67)</f>
        <v>294</v>
      </c>
      <c r="E57" s="42">
        <f>SUM(E59:E67)</f>
        <v>928</v>
      </c>
    </row>
    <row r="58" spans="1:5" ht="9" customHeight="1" x14ac:dyDescent="0.25">
      <c r="A58" s="21"/>
      <c r="B58" s="43"/>
      <c r="C58" s="18"/>
      <c r="D58" s="43"/>
      <c r="E58" s="44"/>
    </row>
    <row r="59" spans="1:5" ht="14.1" customHeight="1" x14ac:dyDescent="0.25">
      <c r="A59" s="10" t="s">
        <v>24</v>
      </c>
      <c r="B59" s="23">
        <f t="shared" ref="B59:B67" si="7">D59+E59</f>
        <v>128</v>
      </c>
      <c r="C59" s="31">
        <f t="shared" si="3"/>
        <v>4.2823686851789899</v>
      </c>
      <c r="D59" s="34">
        <v>27</v>
      </c>
      <c r="E59" s="33">
        <v>101</v>
      </c>
    </row>
    <row r="60" spans="1:5" ht="14.1" customHeight="1" x14ac:dyDescent="0.25">
      <c r="A60" s="10" t="s">
        <v>32</v>
      </c>
      <c r="B60" s="23">
        <f t="shared" si="7"/>
        <v>76</v>
      </c>
      <c r="C60" s="31">
        <f t="shared" si="3"/>
        <v>2.5426564068250253</v>
      </c>
      <c r="D60" s="37">
        <v>18</v>
      </c>
      <c r="E60" s="38">
        <v>58</v>
      </c>
    </row>
    <row r="61" spans="1:5" ht="14.1" customHeight="1" x14ac:dyDescent="0.25">
      <c r="A61" s="10" t="s">
        <v>35</v>
      </c>
      <c r="B61" s="23">
        <f t="shared" si="7"/>
        <v>104</v>
      </c>
      <c r="C61" s="31">
        <f t="shared" si="3"/>
        <v>3.4794245567079289</v>
      </c>
      <c r="D61" s="37">
        <v>22</v>
      </c>
      <c r="E61" s="38">
        <v>82</v>
      </c>
    </row>
    <row r="62" spans="1:5" ht="14.1" customHeight="1" x14ac:dyDescent="0.25">
      <c r="A62" s="10" t="s">
        <v>25</v>
      </c>
      <c r="B62" s="23">
        <f t="shared" si="7"/>
        <v>84</v>
      </c>
      <c r="C62" s="31">
        <f t="shared" si="3"/>
        <v>2.810304449648712</v>
      </c>
      <c r="D62" s="34">
        <v>9</v>
      </c>
      <c r="E62" s="33">
        <v>75</v>
      </c>
    </row>
    <row r="63" spans="1:5" ht="14.1" customHeight="1" x14ac:dyDescent="0.25">
      <c r="A63" s="10" t="s">
        <v>44</v>
      </c>
      <c r="B63" s="23">
        <f t="shared" si="7"/>
        <v>109</v>
      </c>
      <c r="C63" s="31">
        <f t="shared" si="3"/>
        <v>3.6467045834727334</v>
      </c>
      <c r="D63" s="34">
        <v>36</v>
      </c>
      <c r="E63" s="33">
        <v>73</v>
      </c>
    </row>
    <row r="64" spans="1:5" ht="14.1" customHeight="1" x14ac:dyDescent="0.25">
      <c r="A64" s="10" t="s">
        <v>27</v>
      </c>
      <c r="B64" s="23">
        <f t="shared" si="7"/>
        <v>61</v>
      </c>
      <c r="C64" s="31">
        <f t="shared" si="3"/>
        <v>2.0408163265306123</v>
      </c>
      <c r="D64" s="34">
        <v>20</v>
      </c>
      <c r="E64" s="33">
        <v>41</v>
      </c>
    </row>
    <row r="65" spans="1:5" ht="14.1" customHeight="1" x14ac:dyDescent="0.25">
      <c r="A65" s="10" t="s">
        <v>16</v>
      </c>
      <c r="B65" s="23">
        <f t="shared" si="7"/>
        <v>30</v>
      </c>
      <c r="C65" s="31">
        <f t="shared" si="3"/>
        <v>1.0036801605888257</v>
      </c>
      <c r="D65" s="34">
        <v>7</v>
      </c>
      <c r="E65" s="33">
        <v>23</v>
      </c>
    </row>
    <row r="66" spans="1:5" ht="14.1" customHeight="1" x14ac:dyDescent="0.25">
      <c r="A66" s="10" t="s">
        <v>28</v>
      </c>
      <c r="B66" s="23">
        <f t="shared" si="7"/>
        <v>375</v>
      </c>
      <c r="C66" s="31">
        <f t="shared" si="3"/>
        <v>12.546002007360322</v>
      </c>
      <c r="D66" s="34">
        <v>86</v>
      </c>
      <c r="E66" s="33">
        <v>289</v>
      </c>
    </row>
    <row r="67" spans="1:5" ht="14.1" customHeight="1" x14ac:dyDescent="0.25">
      <c r="A67" s="10" t="s">
        <v>29</v>
      </c>
      <c r="B67" s="23">
        <f t="shared" si="7"/>
        <v>255</v>
      </c>
      <c r="C67" s="31">
        <f t="shared" ref="C67:C73" si="8">(B67/$B$9)*100</f>
        <v>8.5312813650050181</v>
      </c>
      <c r="D67" s="34">
        <v>69</v>
      </c>
      <c r="E67" s="33">
        <v>186</v>
      </c>
    </row>
    <row r="68" spans="1:5" ht="9.75" customHeight="1" x14ac:dyDescent="0.25">
      <c r="A68" s="32"/>
      <c r="B68" s="23"/>
      <c r="C68" s="18"/>
      <c r="D68" s="23"/>
      <c r="E68" s="24"/>
    </row>
    <row r="69" spans="1:5" x14ac:dyDescent="0.25">
      <c r="A69" s="45" t="s">
        <v>36</v>
      </c>
      <c r="B69" s="14">
        <f>SUM(B71:B73)</f>
        <v>49</v>
      </c>
      <c r="C69" s="15">
        <f>(B69/$B$9)*100</f>
        <v>1.639344262295082</v>
      </c>
      <c r="D69" s="14">
        <f>SUM(D71:D73)</f>
        <v>18</v>
      </c>
      <c r="E69" s="16">
        <f>SUM(E71:E73)</f>
        <v>31</v>
      </c>
    </row>
    <row r="70" spans="1:5" ht="9" customHeight="1" x14ac:dyDescent="0.25">
      <c r="A70" s="46"/>
      <c r="B70" s="3"/>
      <c r="C70" s="18"/>
      <c r="D70" s="3"/>
      <c r="E70" s="4"/>
    </row>
    <row r="71" spans="1:5" x14ac:dyDescent="0.25">
      <c r="A71" s="47" t="s">
        <v>37</v>
      </c>
      <c r="B71" s="23">
        <f t="shared" ref="B71:B73" si="9">D71+E71</f>
        <v>14</v>
      </c>
      <c r="C71" s="31">
        <f t="shared" si="8"/>
        <v>0.46838407494145201</v>
      </c>
      <c r="D71" s="23">
        <v>8</v>
      </c>
      <c r="E71" s="24">
        <v>6</v>
      </c>
    </row>
    <row r="72" spans="1:5" x14ac:dyDescent="0.25">
      <c r="A72" s="47" t="s">
        <v>57</v>
      </c>
      <c r="B72" s="23">
        <f t="shared" si="9"/>
        <v>21</v>
      </c>
      <c r="C72" s="31">
        <f t="shared" si="8"/>
        <v>0.70257611241217799</v>
      </c>
      <c r="D72" s="23">
        <v>8</v>
      </c>
      <c r="E72" s="24">
        <v>13</v>
      </c>
    </row>
    <row r="73" spans="1:5" ht="13.5" customHeight="1" x14ac:dyDescent="0.25">
      <c r="A73" s="22" t="s">
        <v>48</v>
      </c>
      <c r="B73" s="23">
        <f t="shared" si="9"/>
        <v>14</v>
      </c>
      <c r="C73" s="31">
        <f t="shared" si="8"/>
        <v>0.46838407494145201</v>
      </c>
      <c r="D73" s="48">
        <v>2</v>
      </c>
      <c r="E73" s="24">
        <v>12</v>
      </c>
    </row>
    <row r="74" spans="1:5" ht="9" customHeight="1" x14ac:dyDescent="0.25">
      <c r="A74" s="32"/>
      <c r="B74" s="11"/>
      <c r="C74" s="11"/>
      <c r="D74" s="11"/>
      <c r="E74" s="12"/>
    </row>
    <row r="75" spans="1:5" x14ac:dyDescent="0.25">
      <c r="A75" s="13" t="s">
        <v>2</v>
      </c>
      <c r="B75" s="49">
        <f>B77+B83</f>
        <v>75</v>
      </c>
      <c r="C75" s="15">
        <f t="shared" ref="C75:C83" si="10">(B75/$B$9)*100</f>
        <v>2.5092004014720644</v>
      </c>
      <c r="D75" s="49">
        <f>D77+D83</f>
        <v>37</v>
      </c>
      <c r="E75" s="50">
        <f>E77+E83</f>
        <v>38</v>
      </c>
    </row>
    <row r="76" spans="1:5" ht="8.25" customHeight="1" x14ac:dyDescent="0.25">
      <c r="A76" s="17"/>
      <c r="B76" s="5"/>
      <c r="C76" s="18"/>
      <c r="D76" s="5"/>
      <c r="E76" s="6"/>
    </row>
    <row r="77" spans="1:5" x14ac:dyDescent="0.25">
      <c r="A77" s="51" t="s">
        <v>11</v>
      </c>
      <c r="B77" s="49">
        <f>SUM(B79:B81)</f>
        <v>64</v>
      </c>
      <c r="C77" s="15">
        <f t="shared" si="10"/>
        <v>2.141184342589495</v>
      </c>
      <c r="D77" s="49">
        <f>SUM(D79:D81)</f>
        <v>29</v>
      </c>
      <c r="E77" s="50">
        <f>SUM(E79:E81)</f>
        <v>35</v>
      </c>
    </row>
    <row r="78" spans="1:5" ht="10.5" customHeight="1" x14ac:dyDescent="0.25">
      <c r="A78" s="10"/>
      <c r="B78" s="11"/>
      <c r="C78" s="18"/>
      <c r="D78" s="11"/>
      <c r="E78" s="12"/>
    </row>
    <row r="79" spans="1:5" ht="12" customHeight="1" x14ac:dyDescent="0.25">
      <c r="A79" s="10" t="s">
        <v>17</v>
      </c>
      <c r="B79" s="23">
        <f t="shared" ref="B79:B81" si="11">D79+E79</f>
        <v>36</v>
      </c>
      <c r="C79" s="31">
        <f t="shared" si="10"/>
        <v>1.2044161927065908</v>
      </c>
      <c r="D79" s="11">
        <v>17</v>
      </c>
      <c r="E79" s="12">
        <v>19</v>
      </c>
    </row>
    <row r="80" spans="1:5" ht="13.5" customHeight="1" x14ac:dyDescent="0.25">
      <c r="A80" s="32" t="s">
        <v>58</v>
      </c>
      <c r="B80" s="23">
        <f t="shared" si="11"/>
        <v>17</v>
      </c>
      <c r="C80" s="31">
        <f t="shared" si="10"/>
        <v>0.56875209100033464</v>
      </c>
      <c r="D80" s="37">
        <v>10</v>
      </c>
      <c r="E80" s="38">
        <v>7</v>
      </c>
    </row>
    <row r="81" spans="1:5" x14ac:dyDescent="0.25">
      <c r="A81" s="52" t="s">
        <v>22</v>
      </c>
      <c r="B81" s="23">
        <f t="shared" si="11"/>
        <v>11</v>
      </c>
      <c r="C81" s="31">
        <f t="shared" si="10"/>
        <v>0.36801605888256944</v>
      </c>
      <c r="D81" s="35">
        <v>2</v>
      </c>
      <c r="E81" s="36">
        <v>9</v>
      </c>
    </row>
    <row r="82" spans="1:5" ht="8.25" customHeight="1" x14ac:dyDescent="0.25">
      <c r="B82" s="23"/>
      <c r="C82" s="31"/>
      <c r="D82" s="35"/>
      <c r="E82" s="36"/>
    </row>
    <row r="83" spans="1:5" x14ac:dyDescent="0.25">
      <c r="A83" s="8" t="s">
        <v>59</v>
      </c>
      <c r="B83" s="53">
        <v>11</v>
      </c>
      <c r="C83" s="54">
        <f t="shared" si="10"/>
        <v>0.36801605888256944</v>
      </c>
      <c r="D83" s="55">
        <v>8</v>
      </c>
      <c r="E83" s="56">
        <v>3</v>
      </c>
    </row>
    <row r="84" spans="1:5" ht="10.5" customHeight="1" x14ac:dyDescent="0.25">
      <c r="A84" s="57"/>
      <c r="B84" s="58"/>
      <c r="C84" s="58"/>
      <c r="D84" s="58"/>
      <c r="E84" s="59"/>
    </row>
    <row r="85" spans="1:5" ht="10.5" customHeight="1" x14ac:dyDescent="0.25">
      <c r="A85" s="32"/>
      <c r="B85" s="32"/>
      <c r="C85" s="32"/>
      <c r="D85" s="32"/>
      <c r="E85" s="32"/>
    </row>
    <row r="86" spans="1:5" x14ac:dyDescent="0.25">
      <c r="A86" s="32" t="s">
        <v>50</v>
      </c>
      <c r="B86" s="32"/>
      <c r="C86" s="32"/>
      <c r="D86" s="32"/>
      <c r="E86" s="32"/>
    </row>
    <row r="87" spans="1:5" x14ac:dyDescent="0.25">
      <c r="A87" s="60" t="s">
        <v>49</v>
      </c>
    </row>
  </sheetData>
  <mergeCells count="9">
    <mergeCell ref="A1:E1"/>
    <mergeCell ref="A2:E2"/>
    <mergeCell ref="A3:E3"/>
    <mergeCell ref="D5:E5"/>
    <mergeCell ref="A5:A7"/>
    <mergeCell ref="B5:B7"/>
    <mergeCell ref="C5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headerFooter>
    <oddFooter>&amp;R&amp;P</oddFooter>
  </headerFooter>
  <ignoredErrors>
    <ignoredError sqref="C9 C69 C77 C75 C30 C32 C57 C13 C15 C21 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 Garcia</cp:lastModifiedBy>
  <cp:lastPrinted>2025-04-09T16:16:50Z</cp:lastPrinted>
  <dcterms:created xsi:type="dcterms:W3CDTF">2005-12-02T20:39:27Z</dcterms:created>
  <dcterms:modified xsi:type="dcterms:W3CDTF">2025-04-09T16:17:01Z</dcterms:modified>
</cp:coreProperties>
</file>