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53B66681-F025-4CFF-A50A-54BE1068CB3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FUNCIONA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7" i="1" l="1"/>
  <c r="B7" i="1" s="1"/>
  <c r="B50" i="1" l="1"/>
  <c r="B171" i="1" l="1"/>
  <c r="B162" i="1"/>
  <c r="B108" i="1"/>
  <c r="B9" i="1"/>
</calcChain>
</file>

<file path=xl/sharedStrings.xml><?xml version="1.0" encoding="utf-8"?>
<sst xmlns="http://schemas.openxmlformats.org/spreadsheetml/2006/main" count="152" uniqueCount="146">
  <si>
    <t>Programa</t>
  </si>
  <si>
    <t>Total</t>
  </si>
  <si>
    <t>Rectoría</t>
  </si>
  <si>
    <t>Relaciones Públicas</t>
  </si>
  <si>
    <t>Protocolo</t>
  </si>
  <si>
    <t>Consultoría Jurídica</t>
  </si>
  <si>
    <t>Auditoría de la Contraloría</t>
  </si>
  <si>
    <t>Relación con los Egresados</t>
  </si>
  <si>
    <t>Periódico La Universidad</t>
  </si>
  <si>
    <t>Universidad Empresa</t>
  </si>
  <si>
    <t>Organismo Electoral</t>
  </si>
  <si>
    <t>Acreditación y Evaluación Institucional</t>
  </si>
  <si>
    <t>Dirección General de Coop. y Asistencia Técnica</t>
  </si>
  <si>
    <t>Etapa Escala Administrativas</t>
  </si>
  <si>
    <t>Defensoría de los Universitarios</t>
  </si>
  <si>
    <t>Oficina de Equiparación de Oportunidades</t>
  </si>
  <si>
    <t>Clínica Odontológica de San Miguelito</t>
  </si>
  <si>
    <t>Planificación y Evaluación Universitaria</t>
  </si>
  <si>
    <t>Vicerrectoría Administrativa</t>
  </si>
  <si>
    <t>Servicios Administrativos</t>
  </si>
  <si>
    <t>Servicios de Contabilidad y Finanzas</t>
  </si>
  <si>
    <t>Servicios Comunes y Diversos</t>
  </si>
  <si>
    <t>Dirección de Ingeniería y Arquitectura</t>
  </si>
  <si>
    <t>Auditoría Interna</t>
  </si>
  <si>
    <t>Dirección de Recursos Humanos</t>
  </si>
  <si>
    <t>Dirección de Informática</t>
  </si>
  <si>
    <t>Imprenta Universitaria</t>
  </si>
  <si>
    <t>Protección Universitaria</t>
  </si>
  <si>
    <t>Centro de Orientación Infantil</t>
  </si>
  <si>
    <t>Cooperación Técnica</t>
  </si>
  <si>
    <t>Gestión y Saneamiento Ambiental</t>
  </si>
  <si>
    <t>Vicerrectoría de Asuntos Estudiantiles</t>
  </si>
  <si>
    <t>Cafetería Universitaria</t>
  </si>
  <si>
    <t>Clínica Universitaria</t>
  </si>
  <si>
    <t>Servicios Comunales</t>
  </si>
  <si>
    <t>Farmacia Universitaria</t>
  </si>
  <si>
    <t>Librería Universitaria</t>
  </si>
  <si>
    <t>Dirección de Investigación y Orientación Psicológica</t>
  </si>
  <si>
    <t>Dirección de Sonido</t>
  </si>
  <si>
    <t>Complejo Hospitalario Veterinario de Corozal</t>
  </si>
  <si>
    <t>Vicerrectoría Académica</t>
  </si>
  <si>
    <t>Secretaría General</t>
  </si>
  <si>
    <t>Dirección de Admisión</t>
  </si>
  <si>
    <t>Servicio de Apoyo Docente</t>
  </si>
  <si>
    <t>Biblioteca Simón Bolivar</t>
  </si>
  <si>
    <t>Tecnología Educativa</t>
  </si>
  <si>
    <t>Dirección de Evaluación y Perfeccionamiento Docente</t>
  </si>
  <si>
    <t>Facultad de Administración de Empresas y Contabilidad</t>
  </si>
  <si>
    <t>Facultad de Administración Pública</t>
  </si>
  <si>
    <t>Facultad de Ciencias Agropecuarias</t>
  </si>
  <si>
    <t>Facultad de Arquitectura</t>
  </si>
  <si>
    <t>Facultad de Ciencias Naturales, Exactas y Tecnología</t>
  </si>
  <si>
    <t>Facultad de Derecho y Ciencias Políticas</t>
  </si>
  <si>
    <t>Facultad de Economía</t>
  </si>
  <si>
    <t>Facultad de Humanidades</t>
  </si>
  <si>
    <t>Facultad de Medicina</t>
  </si>
  <si>
    <t>Facultad de Odontología</t>
  </si>
  <si>
    <t>Facultad de Comunicación Social</t>
  </si>
  <si>
    <t>Facultad de Ciencias de la Educación</t>
  </si>
  <si>
    <t>Facultad de Enfermería</t>
  </si>
  <si>
    <t>Facultad de Farmacia</t>
  </si>
  <si>
    <t>Facultad de Bellas Artes</t>
  </si>
  <si>
    <t>Facultad de Medicina Veterinaria</t>
  </si>
  <si>
    <t>Facultad de Informática Electrónica y Comunicación</t>
  </si>
  <si>
    <t>Facultad de Psicología</t>
  </si>
  <si>
    <t>Facultad de Ingeniería</t>
  </si>
  <si>
    <t>Dirección General de Centros Regionales</t>
  </si>
  <si>
    <t>Curso de Perfeccionamiento y Post-Grado</t>
  </si>
  <si>
    <t>Curso de Especialidad y Seminario</t>
  </si>
  <si>
    <t>Centro Regional Universitario de Colón</t>
  </si>
  <si>
    <t>Centro Regional Universitario de Veraguas</t>
  </si>
  <si>
    <t>Centro Regional Universitario de Coclé</t>
  </si>
  <si>
    <t>Centro Regional Universitario de Azuero</t>
  </si>
  <si>
    <t>Centro Regional Universitario de Los Santos</t>
  </si>
  <si>
    <t>Centro Regional Universitario de Panamá Oeste</t>
  </si>
  <si>
    <t>Centro Regional Universitario de Bocas del Toro</t>
  </si>
  <si>
    <t>Centro Regional Universitario de San Miguelito</t>
  </si>
  <si>
    <t>Centro Regional Universitario de Darién</t>
  </si>
  <si>
    <t>Extensión Universitaria de Aguadulce</t>
  </si>
  <si>
    <t>Extensión Universitaria de Soná</t>
  </si>
  <si>
    <t>Form. De Adm. Y Supervición Educ.(ICASE)</t>
  </si>
  <si>
    <t>Campus Harmodio Arias Madrid</t>
  </si>
  <si>
    <t>Vicerrectoría de Investigación y Postgrado</t>
  </si>
  <si>
    <t>Unidad de Investigación de Administración Pública</t>
  </si>
  <si>
    <t xml:space="preserve">Investigaciones Agropecuarias </t>
  </si>
  <si>
    <t>Investigaciones Jurídicas</t>
  </si>
  <si>
    <t>Instituto de Criminología</t>
  </si>
  <si>
    <t>Investigaciones Odontológicas</t>
  </si>
  <si>
    <t>Investigaciones de la Facultad de Arquitectura</t>
  </si>
  <si>
    <t>Investigaciones Médicas</t>
  </si>
  <si>
    <t>Centro de Ciencias del Mar y Limnología</t>
  </si>
  <si>
    <t>Investigaciones Psico-Farmacológicas</t>
  </si>
  <si>
    <t>Instituto de Geociencias</t>
  </si>
  <si>
    <t>Instituto de Estudios Nacionales</t>
  </si>
  <si>
    <t>Centro de Investigaciones de Criobiología</t>
  </si>
  <si>
    <t>Centro de Investigaciones con Técnicas Nucleares</t>
  </si>
  <si>
    <t>Centro de Investigación para el Mejoramiento de las Ciencias Naturales</t>
  </si>
  <si>
    <t>Centro de Investigación e Información de Medicamentos Tóxicos</t>
  </si>
  <si>
    <t>Centro de Investigación y Diagnóstico de Enfermedades Parasitarias</t>
  </si>
  <si>
    <t>Centro de Endocrinología y Enfermedades Metabólicas</t>
  </si>
  <si>
    <t>Centro de Investigación de Economía</t>
  </si>
  <si>
    <t>Centro de Investigación de Administración de Empresas</t>
  </si>
  <si>
    <t>Centro de Estudios de Recursos Bióticos</t>
  </si>
  <si>
    <t>Instituto del Canal de Panamá</t>
  </si>
  <si>
    <t>Instituto de Ciencias Ambientales y Biodiversidad</t>
  </si>
  <si>
    <t>Instituto de Alimentación y Nutrición</t>
  </si>
  <si>
    <t>Centro de Investigación. Farmac. Flora y Fauna</t>
  </si>
  <si>
    <t>Instituto de la Mujer</t>
  </si>
  <si>
    <t>Ofidismo</t>
  </si>
  <si>
    <t>Centro de Inv. De Operaciones de Facultad de Ciencias</t>
  </si>
  <si>
    <t>Centro de Inv. Y Consultorías Estadísticas</t>
  </si>
  <si>
    <t>Instituto Panamericano de Educación Física</t>
  </si>
  <si>
    <t>Instituto Promega</t>
  </si>
  <si>
    <t>Instituto de Arbitraje</t>
  </si>
  <si>
    <t>Instituto Especializado de Análisis</t>
  </si>
  <si>
    <t>Consultorio de Asistencia Legal</t>
  </si>
  <si>
    <t>Bioterio</t>
  </si>
  <si>
    <t>Centro de Innovación Tecnológica</t>
  </si>
  <si>
    <t>Vicerrectoría de Extensión</t>
  </si>
  <si>
    <t>Editorial Universitaria</t>
  </si>
  <si>
    <t>Dirección de Cultura</t>
  </si>
  <si>
    <t xml:space="preserve">Universidades del Trabajo y la Tercera Edad </t>
  </si>
  <si>
    <t>Coclé</t>
  </si>
  <si>
    <t>Azuero</t>
  </si>
  <si>
    <t>Darién</t>
  </si>
  <si>
    <t>Colon</t>
  </si>
  <si>
    <t>Veraguas</t>
  </si>
  <si>
    <t>Chiriquí</t>
  </si>
  <si>
    <t>Grupo Experimental de Cine Universitario(GECU)</t>
  </si>
  <si>
    <t>Televisora Educativa Canal 11</t>
  </si>
  <si>
    <t>Dir. y Coor. de Universidades del Trabajo y la Tercera Edad</t>
  </si>
  <si>
    <t>Orquesta Filarmónica</t>
  </si>
  <si>
    <t>Centro de Políticas Públicas y Transparencia</t>
  </si>
  <si>
    <t>Presupuesto de Funcionamiento</t>
  </si>
  <si>
    <t xml:space="preserve">Cuadro 23. PRESUPUESTO DE FUNCIONAMIENTO DE LA UNIVERSIDAD DE PANAMÁ, SEGÚN PROGRAMA: </t>
  </si>
  <si>
    <t xml:space="preserve"> AÑO 2018</t>
  </si>
  <si>
    <t>DIRECCIÓN Y ADMINISTRACIÓN GENERAL</t>
  </si>
  <si>
    <t>DIRECCIÓN SUPERIOR DE DOCENCIA</t>
  </si>
  <si>
    <t>INVESTIGACIONES CIENTÍFICAS</t>
  </si>
  <si>
    <t>EXTENSIÓN CULTURAL</t>
  </si>
  <si>
    <t>Tercera Edad</t>
  </si>
  <si>
    <t xml:space="preserve">Trabajo </t>
  </si>
  <si>
    <t>Fuente:  Dirección General de Planificación y Evaluación Universitaria: Depto. de Presupuesto</t>
  </si>
  <si>
    <t>Centro Regional Universitario de Panamá Este</t>
  </si>
  <si>
    <t xml:space="preserve"> AÑO 2018 (Conclusión)</t>
  </si>
  <si>
    <t xml:space="preserve"> AÑO 2018 (Continuación)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</si>
</sst>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1" fontId="3" fillId="0" borderId="1" xfId="0" applyNumberFormat="1" applyFont="1" applyBorder="1"/>
    <xf numFmtId="2" fontId="3" fillId="0" borderId="2" xfId="0" applyNumberFormat="1" applyFont="1" applyBorder="1"/>
    <xf numFmtId="4" fontId="4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2" fillId="0" borderId="0" xfId="0" applyNumberFormat="1" applyFont="1" applyBorder="1"/>
    <xf numFmtId="4" fontId="4" fillId="0" borderId="5" xfId="0" applyNumberFormat="1" applyFont="1" applyFill="1" applyBorder="1" applyAlignment="1">
      <alignment horizontal="right"/>
    </xf>
    <xf numFmtId="4" fontId="3" fillId="0" borderId="0" xfId="0" applyNumberFormat="1" applyFont="1"/>
    <xf numFmtId="0" fontId="5" fillId="0" borderId="0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3" xfId="0" applyFont="1" applyBorder="1"/>
    <xf numFmtId="0" fontId="6" fillId="0" borderId="0" xfId="0" applyFont="1"/>
    <xf numFmtId="0" fontId="3" fillId="0" borderId="0" xfId="0" applyFont="1" applyFill="1"/>
    <xf numFmtId="1" fontId="3" fillId="2" borderId="3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Border="1"/>
    <xf numFmtId="2" fontId="3" fillId="0" borderId="6" xfId="0" applyNumberFormat="1" applyFont="1" applyBorder="1"/>
    <xf numFmtId="0" fontId="7" fillId="0" borderId="0" xfId="0" applyFont="1"/>
    <xf numFmtId="1" fontId="4" fillId="2" borderId="0" xfId="0" applyNumberFormat="1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8"/>
  <sheetViews>
    <sheetView showGridLines="0" tabSelected="1" workbookViewId="0">
      <selection activeCell="B7" sqref="B7"/>
    </sheetView>
  </sheetViews>
  <sheetFormatPr baseColWidth="10" defaultRowHeight="14.25" x14ac:dyDescent="0.2"/>
  <cols>
    <col min="1" max="1" width="73.5703125" style="1" customWidth="1"/>
    <col min="2" max="2" width="37.140625" style="1" customWidth="1"/>
    <col min="3" max="4" width="11.42578125" style="1"/>
    <col min="5" max="5" width="14.140625" style="1" bestFit="1" customWidth="1"/>
    <col min="6" max="16384" width="11.42578125" style="1"/>
  </cols>
  <sheetData>
    <row r="1" spans="1:5" ht="20.25" customHeight="1" x14ac:dyDescent="0.25">
      <c r="A1" s="33" t="s">
        <v>134</v>
      </c>
      <c r="B1" s="33"/>
    </row>
    <row r="2" spans="1:5" ht="15" customHeight="1" x14ac:dyDescent="0.25">
      <c r="A2" s="33" t="s">
        <v>135</v>
      </c>
      <c r="B2" s="33"/>
    </row>
    <row r="3" spans="1:5" ht="15" thickBot="1" x14ac:dyDescent="0.25">
      <c r="A3" s="26"/>
      <c r="B3" s="27"/>
    </row>
    <row r="4" spans="1:5" ht="24" customHeight="1" thickTop="1" x14ac:dyDescent="0.25">
      <c r="A4" s="29" t="s">
        <v>0</v>
      </c>
      <c r="B4" s="30" t="s">
        <v>133</v>
      </c>
    </row>
    <row r="5" spans="1:5" ht="24" customHeight="1" x14ac:dyDescent="0.2">
      <c r="A5" s="20"/>
      <c r="B5" s="21"/>
    </row>
    <row r="6" spans="1:5" x14ac:dyDescent="0.2">
      <c r="A6" s="2"/>
      <c r="B6" s="3"/>
    </row>
    <row r="7" spans="1:5" x14ac:dyDescent="0.2">
      <c r="A7" s="22" t="s">
        <v>1</v>
      </c>
      <c r="B7" s="25">
        <f>+B9+B50+B108+B157</f>
        <v>227871972</v>
      </c>
    </row>
    <row r="8" spans="1:5" x14ac:dyDescent="0.2">
      <c r="A8" s="5"/>
      <c r="B8" s="6"/>
    </row>
    <row r="9" spans="1:5" ht="15" x14ac:dyDescent="0.25">
      <c r="A9" s="7" t="s">
        <v>136</v>
      </c>
      <c r="B9" s="8">
        <f>+SUM(B11:B48)</f>
        <v>56254336</v>
      </c>
      <c r="E9" s="9"/>
    </row>
    <row r="10" spans="1:5" ht="13.5" customHeight="1" x14ac:dyDescent="0.2">
      <c r="A10" s="5"/>
      <c r="B10" s="6"/>
    </row>
    <row r="11" spans="1:5" x14ac:dyDescent="0.2">
      <c r="A11" s="10" t="s">
        <v>2</v>
      </c>
      <c r="B11" s="11">
        <v>446092</v>
      </c>
    </row>
    <row r="12" spans="1:5" x14ac:dyDescent="0.2">
      <c r="A12" s="10" t="s">
        <v>3</v>
      </c>
      <c r="B12" s="11">
        <v>323172</v>
      </c>
    </row>
    <row r="13" spans="1:5" x14ac:dyDescent="0.2">
      <c r="A13" s="10" t="s">
        <v>4</v>
      </c>
      <c r="B13" s="11">
        <v>172216</v>
      </c>
    </row>
    <row r="14" spans="1:5" x14ac:dyDescent="0.2">
      <c r="A14" s="10" t="s">
        <v>5</v>
      </c>
      <c r="B14" s="11">
        <v>408644</v>
      </c>
    </row>
    <row r="15" spans="1:5" x14ac:dyDescent="0.2">
      <c r="A15" s="10" t="s">
        <v>6</v>
      </c>
      <c r="B15" s="11">
        <v>365000</v>
      </c>
    </row>
    <row r="16" spans="1:5" x14ac:dyDescent="0.2">
      <c r="A16" s="10" t="s">
        <v>7</v>
      </c>
      <c r="B16" s="11">
        <v>50091</v>
      </c>
    </row>
    <row r="17" spans="1:2" x14ac:dyDescent="0.2">
      <c r="A17" s="10" t="s">
        <v>8</v>
      </c>
      <c r="B17" s="11">
        <v>177754</v>
      </c>
    </row>
    <row r="18" spans="1:2" x14ac:dyDescent="0.2">
      <c r="A18" s="10" t="s">
        <v>9</v>
      </c>
      <c r="B18" s="11">
        <v>1221</v>
      </c>
    </row>
    <row r="19" spans="1:2" x14ac:dyDescent="0.2">
      <c r="A19" s="10" t="s">
        <v>10</v>
      </c>
      <c r="B19" s="11">
        <v>224175</v>
      </c>
    </row>
    <row r="20" spans="1:2" x14ac:dyDescent="0.2">
      <c r="A20" s="10" t="s">
        <v>11</v>
      </c>
      <c r="B20" s="11">
        <v>6468</v>
      </c>
    </row>
    <row r="21" spans="1:2" x14ac:dyDescent="0.2">
      <c r="A21" s="10" t="s">
        <v>12</v>
      </c>
      <c r="B21" s="11">
        <v>134568</v>
      </c>
    </row>
    <row r="22" spans="1:2" x14ac:dyDescent="0.2">
      <c r="A22" s="10" t="s">
        <v>13</v>
      </c>
      <c r="B22" s="11">
        <v>3000000</v>
      </c>
    </row>
    <row r="23" spans="1:2" x14ac:dyDescent="0.2">
      <c r="A23" s="10" t="s">
        <v>14</v>
      </c>
      <c r="B23" s="11">
        <v>16049</v>
      </c>
    </row>
    <row r="24" spans="1:2" x14ac:dyDescent="0.2">
      <c r="A24" s="10" t="s">
        <v>15</v>
      </c>
      <c r="B24" s="11">
        <v>38288</v>
      </c>
    </row>
    <row r="25" spans="1:2" x14ac:dyDescent="0.2">
      <c r="A25" s="10" t="s">
        <v>16</v>
      </c>
      <c r="B25" s="11">
        <v>53887</v>
      </c>
    </row>
    <row r="26" spans="1:2" x14ac:dyDescent="0.2">
      <c r="A26" s="10" t="s">
        <v>17</v>
      </c>
      <c r="B26" s="11">
        <v>1560846</v>
      </c>
    </row>
    <row r="27" spans="1:2" x14ac:dyDescent="0.2">
      <c r="A27" s="10" t="s">
        <v>18</v>
      </c>
      <c r="B27" s="11">
        <v>406115</v>
      </c>
    </row>
    <row r="28" spans="1:2" x14ac:dyDescent="0.2">
      <c r="A28" s="10" t="s">
        <v>19</v>
      </c>
      <c r="B28" s="11">
        <v>1318358</v>
      </c>
    </row>
    <row r="29" spans="1:2" x14ac:dyDescent="0.2">
      <c r="A29" s="10" t="s">
        <v>20</v>
      </c>
      <c r="B29" s="11">
        <v>2470158</v>
      </c>
    </row>
    <row r="30" spans="1:2" x14ac:dyDescent="0.2">
      <c r="A30" s="10" t="s">
        <v>21</v>
      </c>
      <c r="B30" s="11">
        <v>26893526</v>
      </c>
    </row>
    <row r="31" spans="1:2" x14ac:dyDescent="0.2">
      <c r="A31" s="10" t="s">
        <v>22</v>
      </c>
      <c r="B31" s="11">
        <v>3307941</v>
      </c>
    </row>
    <row r="32" spans="1:2" x14ac:dyDescent="0.2">
      <c r="A32" s="10" t="s">
        <v>23</v>
      </c>
      <c r="B32" s="11">
        <v>498490</v>
      </c>
    </row>
    <row r="33" spans="1:2" x14ac:dyDescent="0.2">
      <c r="A33" s="10" t="s">
        <v>24</v>
      </c>
      <c r="B33" s="11">
        <v>2066309</v>
      </c>
    </row>
    <row r="34" spans="1:2" x14ac:dyDescent="0.2">
      <c r="A34" s="10" t="s">
        <v>25</v>
      </c>
      <c r="B34" s="11">
        <v>1188227</v>
      </c>
    </row>
    <row r="35" spans="1:2" x14ac:dyDescent="0.2">
      <c r="A35" s="10" t="s">
        <v>26</v>
      </c>
      <c r="B35" s="11">
        <v>591757</v>
      </c>
    </row>
    <row r="36" spans="1:2" x14ac:dyDescent="0.2">
      <c r="A36" s="10" t="s">
        <v>27</v>
      </c>
      <c r="B36" s="11">
        <v>1759523</v>
      </c>
    </row>
    <row r="37" spans="1:2" x14ac:dyDescent="0.2">
      <c r="A37" s="10" t="s">
        <v>28</v>
      </c>
      <c r="B37" s="11">
        <v>427333</v>
      </c>
    </row>
    <row r="38" spans="1:2" x14ac:dyDescent="0.2">
      <c r="A38" s="10" t="s">
        <v>29</v>
      </c>
      <c r="B38" s="11">
        <v>168029</v>
      </c>
    </row>
    <row r="39" spans="1:2" x14ac:dyDescent="0.2">
      <c r="A39" s="10" t="s">
        <v>30</v>
      </c>
      <c r="B39" s="11">
        <v>1031010</v>
      </c>
    </row>
    <row r="40" spans="1:2" x14ac:dyDescent="0.2">
      <c r="A40" s="10" t="s">
        <v>31</v>
      </c>
      <c r="B40" s="11">
        <v>1879775</v>
      </c>
    </row>
    <row r="41" spans="1:2" x14ac:dyDescent="0.2">
      <c r="A41" s="10" t="s">
        <v>32</v>
      </c>
      <c r="B41" s="11">
        <v>3885759</v>
      </c>
    </row>
    <row r="42" spans="1:2" x14ac:dyDescent="0.2">
      <c r="A42" s="10" t="s">
        <v>33</v>
      </c>
      <c r="B42" s="11">
        <v>344086</v>
      </c>
    </row>
    <row r="43" spans="1:2" x14ac:dyDescent="0.2">
      <c r="A43" s="10" t="s">
        <v>34</v>
      </c>
      <c r="B43" s="11">
        <v>80888</v>
      </c>
    </row>
    <row r="44" spans="1:2" x14ac:dyDescent="0.2">
      <c r="A44" s="10" t="s">
        <v>35</v>
      </c>
      <c r="B44" s="11">
        <v>71124</v>
      </c>
    </row>
    <row r="45" spans="1:2" x14ac:dyDescent="0.2">
      <c r="A45" s="10" t="s">
        <v>36</v>
      </c>
      <c r="B45" s="11">
        <v>224485</v>
      </c>
    </row>
    <row r="46" spans="1:2" x14ac:dyDescent="0.2">
      <c r="A46" s="10" t="s">
        <v>37</v>
      </c>
      <c r="B46" s="11">
        <v>443079</v>
      </c>
    </row>
    <row r="47" spans="1:2" x14ac:dyDescent="0.2">
      <c r="A47" s="10" t="s">
        <v>38</v>
      </c>
      <c r="B47" s="11">
        <v>16748</v>
      </c>
    </row>
    <row r="48" spans="1:2" x14ac:dyDescent="0.2">
      <c r="A48" s="10" t="s">
        <v>39</v>
      </c>
      <c r="B48" s="11">
        <v>203145</v>
      </c>
    </row>
    <row r="49" spans="1:2" ht="15" x14ac:dyDescent="0.2">
      <c r="A49" s="12"/>
      <c r="B49" s="4"/>
    </row>
    <row r="50" spans="1:2" ht="15" x14ac:dyDescent="0.25">
      <c r="A50" s="7" t="s">
        <v>137</v>
      </c>
      <c r="B50" s="4">
        <f>+SUM(B52:B54:B67:B106)</f>
        <v>161016429</v>
      </c>
    </row>
    <row r="51" spans="1:2" ht="15" customHeight="1" x14ac:dyDescent="0.2">
      <c r="A51" s="12"/>
      <c r="B51" s="4"/>
    </row>
    <row r="52" spans="1:2" x14ac:dyDescent="0.2">
      <c r="A52" s="10" t="s">
        <v>40</v>
      </c>
      <c r="B52" s="11">
        <v>1151051</v>
      </c>
    </row>
    <row r="53" spans="1:2" x14ac:dyDescent="0.2">
      <c r="A53" s="10" t="s">
        <v>41</v>
      </c>
      <c r="B53" s="11">
        <v>1626681</v>
      </c>
    </row>
    <row r="54" spans="1:2" x14ac:dyDescent="0.2">
      <c r="A54" s="10" t="s">
        <v>42</v>
      </c>
      <c r="B54" s="11">
        <v>152438</v>
      </c>
    </row>
    <row r="55" spans="1:2" x14ac:dyDescent="0.2">
      <c r="A55" s="13"/>
      <c r="B55" s="14"/>
    </row>
    <row r="56" spans="1:2" ht="15" x14ac:dyDescent="0.2">
      <c r="A56" s="12"/>
      <c r="B56" s="15"/>
    </row>
    <row r="57" spans="1:2" ht="15" x14ac:dyDescent="0.2">
      <c r="A57" s="12"/>
      <c r="B57" s="15"/>
    </row>
    <row r="58" spans="1:2" ht="15" x14ac:dyDescent="0.2">
      <c r="A58" s="12"/>
      <c r="B58" s="15"/>
    </row>
    <row r="59" spans="1:2" ht="15" x14ac:dyDescent="0.2">
      <c r="A59" s="12"/>
      <c r="B59" s="15"/>
    </row>
    <row r="60" spans="1:2" ht="15" x14ac:dyDescent="0.2">
      <c r="A60" s="12"/>
      <c r="B60" s="15"/>
    </row>
    <row r="61" spans="1:2" ht="20.25" customHeight="1" x14ac:dyDescent="0.25">
      <c r="A61" s="33" t="s">
        <v>134</v>
      </c>
      <c r="B61" s="33"/>
    </row>
    <row r="62" spans="1:2" ht="15.75" customHeight="1" x14ac:dyDescent="0.25">
      <c r="A62" s="33" t="s">
        <v>145</v>
      </c>
      <c r="B62" s="33"/>
    </row>
    <row r="63" spans="1:2" ht="20.25" customHeight="1" thickBot="1" x14ac:dyDescent="0.25">
      <c r="A63" s="32"/>
      <c r="B63" s="32"/>
    </row>
    <row r="64" spans="1:2" ht="24" customHeight="1" thickTop="1" x14ac:dyDescent="0.25">
      <c r="A64" s="23" t="s">
        <v>0</v>
      </c>
      <c r="B64" s="24" t="s">
        <v>133</v>
      </c>
    </row>
    <row r="65" spans="1:2" ht="24" customHeight="1" x14ac:dyDescent="0.2">
      <c r="A65" s="20"/>
      <c r="B65" s="21"/>
    </row>
    <row r="66" spans="1:2" ht="15" customHeight="1" x14ac:dyDescent="0.2">
      <c r="A66" s="2"/>
      <c r="B66" s="3"/>
    </row>
    <row r="67" spans="1:2" x14ac:dyDescent="0.2">
      <c r="A67" s="10" t="s">
        <v>43</v>
      </c>
      <c r="B67" s="11">
        <v>21993777</v>
      </c>
    </row>
    <row r="68" spans="1:2" x14ac:dyDescent="0.2">
      <c r="A68" s="10" t="s">
        <v>44</v>
      </c>
      <c r="B68" s="11">
        <v>2290027</v>
      </c>
    </row>
    <row r="69" spans="1:2" x14ac:dyDescent="0.2">
      <c r="A69" s="10" t="s">
        <v>45</v>
      </c>
      <c r="B69" s="11">
        <v>261143</v>
      </c>
    </row>
    <row r="70" spans="1:2" x14ac:dyDescent="0.2">
      <c r="A70" s="10" t="s">
        <v>46</v>
      </c>
      <c r="B70" s="11">
        <v>65</v>
      </c>
    </row>
    <row r="71" spans="1:2" x14ac:dyDescent="0.2">
      <c r="A71" s="10" t="s">
        <v>47</v>
      </c>
      <c r="B71" s="11">
        <v>7686452</v>
      </c>
    </row>
    <row r="72" spans="1:2" x14ac:dyDescent="0.2">
      <c r="A72" s="10" t="s">
        <v>48</v>
      </c>
      <c r="B72" s="11">
        <v>3962854</v>
      </c>
    </row>
    <row r="73" spans="1:2" x14ac:dyDescent="0.2">
      <c r="A73" s="10" t="s">
        <v>49</v>
      </c>
      <c r="B73" s="11">
        <v>5474532</v>
      </c>
    </row>
    <row r="74" spans="1:2" x14ac:dyDescent="0.2">
      <c r="A74" s="10" t="s">
        <v>50</v>
      </c>
      <c r="B74" s="11">
        <v>4865243</v>
      </c>
    </row>
    <row r="75" spans="1:2" x14ac:dyDescent="0.2">
      <c r="A75" s="10" t="s">
        <v>51</v>
      </c>
      <c r="B75" s="11">
        <v>14091328</v>
      </c>
    </row>
    <row r="76" spans="1:2" x14ac:dyDescent="0.2">
      <c r="A76" s="10" t="s">
        <v>52</v>
      </c>
      <c r="B76" s="11">
        <v>4071665</v>
      </c>
    </row>
    <row r="77" spans="1:2" x14ac:dyDescent="0.2">
      <c r="A77" s="10" t="s">
        <v>53</v>
      </c>
      <c r="B77" s="11">
        <v>5239821</v>
      </c>
    </row>
    <row r="78" spans="1:2" x14ac:dyDescent="0.2">
      <c r="A78" s="10" t="s">
        <v>54</v>
      </c>
      <c r="B78" s="11">
        <v>13347033</v>
      </c>
    </row>
    <row r="79" spans="1:2" x14ac:dyDescent="0.2">
      <c r="A79" s="10" t="s">
        <v>55</v>
      </c>
      <c r="B79" s="11">
        <v>4657563</v>
      </c>
    </row>
    <row r="80" spans="1:2" x14ac:dyDescent="0.2">
      <c r="A80" s="10" t="s">
        <v>56</v>
      </c>
      <c r="B80" s="11">
        <v>3258966</v>
      </c>
    </row>
    <row r="81" spans="1:2" x14ac:dyDescent="0.2">
      <c r="A81" s="10" t="s">
        <v>57</v>
      </c>
      <c r="B81" s="11">
        <v>2792884</v>
      </c>
    </row>
    <row r="82" spans="1:2" x14ac:dyDescent="0.2">
      <c r="A82" s="10" t="s">
        <v>58</v>
      </c>
      <c r="B82" s="11">
        <v>3730720</v>
      </c>
    </row>
    <row r="83" spans="1:2" x14ac:dyDescent="0.2">
      <c r="A83" s="10" t="s">
        <v>59</v>
      </c>
      <c r="B83" s="11">
        <v>3060612</v>
      </c>
    </row>
    <row r="84" spans="1:2" x14ac:dyDescent="0.2">
      <c r="A84" s="10" t="s">
        <v>60</v>
      </c>
      <c r="B84" s="11">
        <v>2243564</v>
      </c>
    </row>
    <row r="85" spans="1:2" x14ac:dyDescent="0.2">
      <c r="A85" s="10" t="s">
        <v>61</v>
      </c>
      <c r="B85" s="11">
        <v>2656235</v>
      </c>
    </row>
    <row r="86" spans="1:2" x14ac:dyDescent="0.2">
      <c r="A86" s="10" t="s">
        <v>62</v>
      </c>
      <c r="B86" s="11">
        <v>962693</v>
      </c>
    </row>
    <row r="87" spans="1:2" x14ac:dyDescent="0.2">
      <c r="A87" s="10" t="s">
        <v>63</v>
      </c>
      <c r="B87" s="11">
        <v>2126235</v>
      </c>
    </row>
    <row r="88" spans="1:2" x14ac:dyDescent="0.2">
      <c r="A88" s="10" t="s">
        <v>64</v>
      </c>
      <c r="B88" s="11">
        <v>2129509</v>
      </c>
    </row>
    <row r="89" spans="1:2" x14ac:dyDescent="0.2">
      <c r="A89" s="10" t="s">
        <v>65</v>
      </c>
      <c r="B89" s="11">
        <v>894771</v>
      </c>
    </row>
    <row r="90" spans="1:2" x14ac:dyDescent="0.2">
      <c r="A90" s="10" t="s">
        <v>66</v>
      </c>
      <c r="B90" s="11">
        <v>224682</v>
      </c>
    </row>
    <row r="91" spans="1:2" x14ac:dyDescent="0.2">
      <c r="A91" s="10" t="s">
        <v>67</v>
      </c>
      <c r="B91" s="11">
        <v>22784</v>
      </c>
    </row>
    <row r="92" spans="1:2" x14ac:dyDescent="0.2">
      <c r="A92" s="10" t="s">
        <v>68</v>
      </c>
      <c r="B92" s="11">
        <v>1613</v>
      </c>
    </row>
    <row r="93" spans="1:2" x14ac:dyDescent="0.2">
      <c r="A93" s="10" t="s">
        <v>69</v>
      </c>
      <c r="B93" s="11">
        <v>6558522</v>
      </c>
    </row>
    <row r="94" spans="1:2" x14ac:dyDescent="0.2">
      <c r="A94" s="10" t="s">
        <v>70</v>
      </c>
      <c r="B94" s="11">
        <v>9472948</v>
      </c>
    </row>
    <row r="95" spans="1:2" x14ac:dyDescent="0.2">
      <c r="A95" s="10" t="s">
        <v>71</v>
      </c>
      <c r="B95" s="11">
        <v>5302747</v>
      </c>
    </row>
    <row r="96" spans="1:2" x14ac:dyDescent="0.2">
      <c r="A96" s="10" t="s">
        <v>72</v>
      </c>
      <c r="B96" s="11">
        <v>5905480</v>
      </c>
    </row>
    <row r="97" spans="1:2" x14ac:dyDescent="0.2">
      <c r="A97" s="10" t="s">
        <v>73</v>
      </c>
      <c r="B97" s="11">
        <v>3476765</v>
      </c>
    </row>
    <row r="98" spans="1:2" x14ac:dyDescent="0.2">
      <c r="A98" s="10" t="s">
        <v>143</v>
      </c>
      <c r="B98" s="11">
        <v>776099</v>
      </c>
    </row>
    <row r="99" spans="1:2" x14ac:dyDescent="0.2">
      <c r="A99" s="10" t="s">
        <v>74</v>
      </c>
      <c r="B99" s="11">
        <v>4658520</v>
      </c>
    </row>
    <row r="100" spans="1:2" x14ac:dyDescent="0.2">
      <c r="A100" s="10" t="s">
        <v>75</v>
      </c>
      <c r="B100" s="11">
        <v>2785931</v>
      </c>
    </row>
    <row r="101" spans="1:2" x14ac:dyDescent="0.2">
      <c r="A101" s="10" t="s">
        <v>76</v>
      </c>
      <c r="B101" s="11">
        <v>4155592</v>
      </c>
    </row>
    <row r="102" spans="1:2" x14ac:dyDescent="0.2">
      <c r="A102" s="10" t="s">
        <v>77</v>
      </c>
      <c r="B102" s="11">
        <v>1379331</v>
      </c>
    </row>
    <row r="103" spans="1:2" x14ac:dyDescent="0.2">
      <c r="A103" s="10" t="s">
        <v>78</v>
      </c>
      <c r="B103" s="11">
        <v>288146</v>
      </c>
    </row>
    <row r="104" spans="1:2" x14ac:dyDescent="0.2">
      <c r="A104" s="10" t="s">
        <v>79</v>
      </c>
      <c r="B104" s="11">
        <v>209959</v>
      </c>
    </row>
    <row r="105" spans="1:2" x14ac:dyDescent="0.2">
      <c r="A105" s="10" t="s">
        <v>80</v>
      </c>
      <c r="B105" s="11">
        <v>665419</v>
      </c>
    </row>
    <row r="106" spans="1:2" x14ac:dyDescent="0.2">
      <c r="A106" s="10" t="s">
        <v>81</v>
      </c>
      <c r="B106" s="11">
        <v>404029</v>
      </c>
    </row>
    <row r="107" spans="1:2" ht="15" x14ac:dyDescent="0.2">
      <c r="A107" s="12"/>
      <c r="B107" s="4"/>
    </row>
    <row r="108" spans="1:2" ht="15" x14ac:dyDescent="0.25">
      <c r="A108" s="7" t="s">
        <v>138</v>
      </c>
      <c r="B108" s="4">
        <f>+SUM(B110:B116:B127:B155)</f>
        <v>6684100</v>
      </c>
    </row>
    <row r="109" spans="1:2" ht="15" x14ac:dyDescent="0.2">
      <c r="A109" s="12"/>
      <c r="B109" s="4"/>
    </row>
    <row r="110" spans="1:2" x14ac:dyDescent="0.2">
      <c r="A110" s="10" t="s">
        <v>82</v>
      </c>
      <c r="B110" s="11">
        <v>2105479</v>
      </c>
    </row>
    <row r="111" spans="1:2" x14ac:dyDescent="0.2">
      <c r="A111" s="10" t="s">
        <v>83</v>
      </c>
      <c r="B111" s="11">
        <v>39644</v>
      </c>
    </row>
    <row r="112" spans="1:2" x14ac:dyDescent="0.2">
      <c r="A112" s="10" t="s">
        <v>84</v>
      </c>
      <c r="B112" s="11">
        <v>917608</v>
      </c>
    </row>
    <row r="113" spans="1:2" x14ac:dyDescent="0.2">
      <c r="A113" s="10" t="s">
        <v>85</v>
      </c>
      <c r="B113" s="11">
        <v>255752</v>
      </c>
    </row>
    <row r="114" spans="1:2" x14ac:dyDescent="0.2">
      <c r="A114" s="10" t="s">
        <v>86</v>
      </c>
      <c r="B114" s="11">
        <v>233197</v>
      </c>
    </row>
    <row r="115" spans="1:2" x14ac:dyDescent="0.2">
      <c r="A115" s="10" t="s">
        <v>87</v>
      </c>
      <c r="B115" s="11">
        <v>500</v>
      </c>
    </row>
    <row r="116" spans="1:2" x14ac:dyDescent="0.2">
      <c r="A116" s="10" t="s">
        <v>88</v>
      </c>
      <c r="B116" s="11">
        <v>16308</v>
      </c>
    </row>
    <row r="117" spans="1:2" ht="15" x14ac:dyDescent="0.2">
      <c r="A117" s="12"/>
      <c r="B117" s="15"/>
    </row>
    <row r="118" spans="1:2" ht="15" x14ac:dyDescent="0.2">
      <c r="A118" s="12"/>
      <c r="B118" s="15"/>
    </row>
    <row r="119" spans="1:2" ht="15" x14ac:dyDescent="0.2">
      <c r="A119" s="12"/>
      <c r="B119" s="15"/>
    </row>
    <row r="120" spans="1:2" ht="15" x14ac:dyDescent="0.2">
      <c r="A120" s="12"/>
      <c r="B120" s="15"/>
    </row>
    <row r="121" spans="1:2" ht="15" x14ac:dyDescent="0.25">
      <c r="A121" s="33" t="s">
        <v>134</v>
      </c>
      <c r="B121" s="33"/>
    </row>
    <row r="122" spans="1:2" ht="15" x14ac:dyDescent="0.25">
      <c r="A122" s="33" t="s">
        <v>144</v>
      </c>
      <c r="B122" s="33"/>
    </row>
    <row r="123" spans="1:2" ht="16.5" customHeight="1" thickBot="1" x14ac:dyDescent="0.25">
      <c r="A123" s="31"/>
      <c r="B123" s="31"/>
    </row>
    <row r="124" spans="1:2" ht="24" customHeight="1" thickTop="1" x14ac:dyDescent="0.25">
      <c r="A124" s="23" t="s">
        <v>0</v>
      </c>
      <c r="B124" s="24" t="s">
        <v>133</v>
      </c>
    </row>
    <row r="125" spans="1:2" ht="24" customHeight="1" x14ac:dyDescent="0.2">
      <c r="A125" s="20"/>
      <c r="B125" s="21"/>
    </row>
    <row r="126" spans="1:2" ht="13.5" customHeight="1" x14ac:dyDescent="0.2">
      <c r="A126" s="2"/>
      <c r="B126" s="3"/>
    </row>
    <row r="127" spans="1:2" x14ac:dyDescent="0.2">
      <c r="A127" s="10" t="s">
        <v>89</v>
      </c>
      <c r="B127" s="11">
        <v>1400</v>
      </c>
    </row>
    <row r="128" spans="1:2" x14ac:dyDescent="0.2">
      <c r="A128" s="10" t="s">
        <v>90</v>
      </c>
      <c r="B128" s="11">
        <v>13100</v>
      </c>
    </row>
    <row r="129" spans="1:2" x14ac:dyDescent="0.2">
      <c r="A129" s="10" t="s">
        <v>91</v>
      </c>
      <c r="B129" s="11">
        <v>1700</v>
      </c>
    </row>
    <row r="130" spans="1:2" x14ac:dyDescent="0.2">
      <c r="A130" s="10" t="s">
        <v>92</v>
      </c>
      <c r="B130" s="11">
        <v>316539</v>
      </c>
    </row>
    <row r="131" spans="1:2" x14ac:dyDescent="0.2">
      <c r="A131" s="10" t="s">
        <v>93</v>
      </c>
      <c r="B131" s="11">
        <v>278540</v>
      </c>
    </row>
    <row r="132" spans="1:2" x14ac:dyDescent="0.2">
      <c r="A132" s="10" t="s">
        <v>94</v>
      </c>
      <c r="B132" s="11">
        <v>35300</v>
      </c>
    </row>
    <row r="133" spans="1:2" x14ac:dyDescent="0.2">
      <c r="A133" s="10" t="s">
        <v>95</v>
      </c>
      <c r="B133" s="11">
        <v>12000</v>
      </c>
    </row>
    <row r="134" spans="1:2" ht="15.75" customHeight="1" x14ac:dyDescent="0.2">
      <c r="A134" s="10" t="s">
        <v>96</v>
      </c>
      <c r="B134" s="11">
        <v>11500</v>
      </c>
    </row>
    <row r="135" spans="1:2" ht="17.25" customHeight="1" x14ac:dyDescent="0.2">
      <c r="A135" s="10" t="s">
        <v>97</v>
      </c>
      <c r="B135" s="11">
        <v>50238</v>
      </c>
    </row>
    <row r="136" spans="1:2" ht="16.5" customHeight="1" x14ac:dyDescent="0.2">
      <c r="A136" s="10" t="s">
        <v>98</v>
      </c>
      <c r="B136" s="11">
        <v>500</v>
      </c>
    </row>
    <row r="137" spans="1:2" x14ac:dyDescent="0.2">
      <c r="A137" s="10" t="s">
        <v>99</v>
      </c>
      <c r="B137" s="11">
        <v>100</v>
      </c>
    </row>
    <row r="138" spans="1:2" x14ac:dyDescent="0.2">
      <c r="A138" s="10" t="s">
        <v>100</v>
      </c>
      <c r="B138" s="11">
        <v>8200</v>
      </c>
    </row>
    <row r="139" spans="1:2" x14ac:dyDescent="0.2">
      <c r="A139" s="10" t="s">
        <v>101</v>
      </c>
      <c r="B139" s="11">
        <v>600</v>
      </c>
    </row>
    <row r="140" spans="1:2" x14ac:dyDescent="0.2">
      <c r="A140" s="10" t="s">
        <v>102</v>
      </c>
      <c r="B140" s="11">
        <v>18227</v>
      </c>
    </row>
    <row r="141" spans="1:2" x14ac:dyDescent="0.2">
      <c r="A141" s="10" t="s">
        <v>103</v>
      </c>
      <c r="B141" s="11">
        <v>261720</v>
      </c>
    </row>
    <row r="142" spans="1:2" x14ac:dyDescent="0.2">
      <c r="A142" s="10" t="s">
        <v>104</v>
      </c>
      <c r="B142" s="11">
        <v>97897</v>
      </c>
    </row>
    <row r="143" spans="1:2" x14ac:dyDescent="0.2">
      <c r="A143" s="10" t="s">
        <v>105</v>
      </c>
      <c r="B143" s="11">
        <v>85092</v>
      </c>
    </row>
    <row r="144" spans="1:2" x14ac:dyDescent="0.2">
      <c r="A144" s="10" t="s">
        <v>106</v>
      </c>
      <c r="B144" s="11">
        <v>100</v>
      </c>
    </row>
    <row r="145" spans="1:2" x14ac:dyDescent="0.2">
      <c r="A145" s="10" t="s">
        <v>107</v>
      </c>
      <c r="B145" s="11">
        <v>117168</v>
      </c>
    </row>
    <row r="146" spans="1:2" x14ac:dyDescent="0.2">
      <c r="A146" s="10" t="s">
        <v>108</v>
      </c>
      <c r="B146" s="11">
        <v>81596</v>
      </c>
    </row>
    <row r="147" spans="1:2" x14ac:dyDescent="0.2">
      <c r="A147" s="10" t="s">
        <v>109</v>
      </c>
      <c r="B147" s="11">
        <v>23200</v>
      </c>
    </row>
    <row r="148" spans="1:2" x14ac:dyDescent="0.2">
      <c r="A148" s="10" t="s">
        <v>110</v>
      </c>
      <c r="B148" s="11">
        <v>10604</v>
      </c>
    </row>
    <row r="149" spans="1:2" x14ac:dyDescent="0.2">
      <c r="A149" s="10" t="s">
        <v>111</v>
      </c>
      <c r="B149" s="11">
        <v>20640</v>
      </c>
    </row>
    <row r="150" spans="1:2" x14ac:dyDescent="0.2">
      <c r="A150" s="10" t="s">
        <v>112</v>
      </c>
      <c r="B150" s="11">
        <v>276360</v>
      </c>
    </row>
    <row r="151" spans="1:2" x14ac:dyDescent="0.2">
      <c r="A151" s="10" t="s">
        <v>113</v>
      </c>
      <c r="B151" s="11">
        <v>1242</v>
      </c>
    </row>
    <row r="152" spans="1:2" x14ac:dyDescent="0.2">
      <c r="A152" s="10" t="s">
        <v>114</v>
      </c>
      <c r="B152" s="11">
        <v>1164054</v>
      </c>
    </row>
    <row r="153" spans="1:2" x14ac:dyDescent="0.2">
      <c r="A153" s="10" t="s">
        <v>115</v>
      </c>
      <c r="B153" s="11">
        <v>190868</v>
      </c>
    </row>
    <row r="154" spans="1:2" x14ac:dyDescent="0.2">
      <c r="A154" s="10" t="s">
        <v>116</v>
      </c>
      <c r="B154" s="11">
        <v>18792</v>
      </c>
    </row>
    <row r="155" spans="1:2" x14ac:dyDescent="0.2">
      <c r="A155" s="10" t="s">
        <v>117</v>
      </c>
      <c r="B155" s="11">
        <v>18335</v>
      </c>
    </row>
    <row r="156" spans="1:2" ht="15" x14ac:dyDescent="0.2">
      <c r="A156" s="12"/>
      <c r="B156" s="4"/>
    </row>
    <row r="157" spans="1:2" ht="15" x14ac:dyDescent="0.25">
      <c r="A157" s="7" t="s">
        <v>139</v>
      </c>
      <c r="B157" s="4">
        <f>+SUM(B159:B161)+B162+B169+B170+B171+B174+B175</f>
        <v>3917107</v>
      </c>
    </row>
    <row r="158" spans="1:2" ht="15" x14ac:dyDescent="0.2">
      <c r="A158" s="12"/>
      <c r="B158" s="4"/>
    </row>
    <row r="159" spans="1:2" x14ac:dyDescent="0.2">
      <c r="A159" s="10" t="s">
        <v>118</v>
      </c>
      <c r="B159" s="11">
        <v>1545524</v>
      </c>
    </row>
    <row r="160" spans="1:2" x14ac:dyDescent="0.2">
      <c r="A160" s="10" t="s">
        <v>119</v>
      </c>
      <c r="B160" s="11">
        <v>114343</v>
      </c>
    </row>
    <row r="161" spans="1:2" x14ac:dyDescent="0.2">
      <c r="A161" s="10" t="s">
        <v>120</v>
      </c>
      <c r="B161" s="11">
        <v>760316</v>
      </c>
    </row>
    <row r="162" spans="1:2" ht="15" x14ac:dyDescent="0.2">
      <c r="A162" s="16" t="s">
        <v>121</v>
      </c>
      <c r="B162" s="4">
        <f>B163+B164+B165+B166+B167+B168</f>
        <v>700827</v>
      </c>
    </row>
    <row r="163" spans="1:2" x14ac:dyDescent="0.2">
      <c r="A163" s="10" t="s">
        <v>122</v>
      </c>
      <c r="B163" s="11">
        <v>179973</v>
      </c>
    </row>
    <row r="164" spans="1:2" x14ac:dyDescent="0.2">
      <c r="A164" s="10" t="s">
        <v>123</v>
      </c>
      <c r="B164" s="11">
        <v>176184</v>
      </c>
    </row>
    <row r="165" spans="1:2" x14ac:dyDescent="0.2">
      <c r="A165" s="10" t="s">
        <v>124</v>
      </c>
      <c r="B165" s="11">
        <v>327002</v>
      </c>
    </row>
    <row r="166" spans="1:2" x14ac:dyDescent="0.2">
      <c r="A166" s="10" t="s">
        <v>125</v>
      </c>
      <c r="B166" s="11">
        <v>2838</v>
      </c>
    </row>
    <row r="167" spans="1:2" x14ac:dyDescent="0.2">
      <c r="A167" s="10" t="s">
        <v>126</v>
      </c>
      <c r="B167" s="11">
        <v>14400</v>
      </c>
    </row>
    <row r="168" spans="1:2" x14ac:dyDescent="0.2">
      <c r="A168" s="10" t="s">
        <v>127</v>
      </c>
      <c r="B168" s="11">
        <v>430</v>
      </c>
    </row>
    <row r="169" spans="1:2" x14ac:dyDescent="0.2">
      <c r="A169" s="10" t="s">
        <v>128</v>
      </c>
      <c r="B169" s="11">
        <v>435063</v>
      </c>
    </row>
    <row r="170" spans="1:2" x14ac:dyDescent="0.2">
      <c r="A170" s="10" t="s">
        <v>129</v>
      </c>
      <c r="B170" s="11">
        <v>101000</v>
      </c>
    </row>
    <row r="171" spans="1:2" ht="15" x14ac:dyDescent="0.2">
      <c r="A171" s="16" t="s">
        <v>130</v>
      </c>
      <c r="B171" s="4">
        <f>B172+B173</f>
        <v>13800</v>
      </c>
    </row>
    <row r="172" spans="1:2" x14ac:dyDescent="0.2">
      <c r="A172" s="10" t="s">
        <v>141</v>
      </c>
      <c r="B172" s="11">
        <v>4800</v>
      </c>
    </row>
    <row r="173" spans="1:2" x14ac:dyDescent="0.2">
      <c r="A173" s="10" t="s">
        <v>140</v>
      </c>
      <c r="B173" s="11">
        <v>9000</v>
      </c>
    </row>
    <row r="174" spans="1:2" x14ac:dyDescent="0.2">
      <c r="A174" s="10" t="s">
        <v>131</v>
      </c>
      <c r="B174" s="11">
        <v>240874</v>
      </c>
    </row>
    <row r="175" spans="1:2" x14ac:dyDescent="0.2">
      <c r="A175" s="10" t="s">
        <v>132</v>
      </c>
      <c r="B175" s="11">
        <v>5360</v>
      </c>
    </row>
    <row r="176" spans="1:2" x14ac:dyDescent="0.2">
      <c r="A176" s="17"/>
      <c r="B176" s="17"/>
    </row>
    <row r="177" spans="1:2" ht="20.25" customHeight="1" x14ac:dyDescent="0.2">
      <c r="A177" s="28" t="s">
        <v>142</v>
      </c>
      <c r="B177" s="19"/>
    </row>
    <row r="178" spans="1:2" x14ac:dyDescent="0.2">
      <c r="A178" s="18"/>
    </row>
  </sheetData>
  <mergeCells count="8">
    <mergeCell ref="A123:B123"/>
    <mergeCell ref="A63:B63"/>
    <mergeCell ref="A1:B1"/>
    <mergeCell ref="A2:B2"/>
    <mergeCell ref="A61:B61"/>
    <mergeCell ref="A62:B62"/>
    <mergeCell ref="A121:B121"/>
    <mergeCell ref="A122:B122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2019-05-14T15:45:10Z</dcterms:modified>
</cp:coreProperties>
</file>