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90" windowHeight="6600" tabRatio="599" firstSheet="1" activeTab="1"/>
  </bookViews>
  <sheets>
    <sheet name="DATOS" sheetId="1" state="hidden" r:id="rId1"/>
    <sheet name="RESUMEN MATRICULA POSTGRADO" sheetId="2" r:id="rId2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<sst xmlns="http://schemas.openxmlformats.org/spreadsheetml/2006/main" count="68" uniqueCount="58">
  <si>
    <t>HOMBRES</t>
  </si>
  <si>
    <t>MUJERES</t>
  </si>
  <si>
    <t>PROGRAMAS DE DOCTORADO</t>
  </si>
  <si>
    <t xml:space="preserve">Cursos Especiales, Programas de </t>
  </si>
  <si>
    <t>Total</t>
  </si>
  <si>
    <t>Sexo</t>
  </si>
  <si>
    <t>Porcen-</t>
  </si>
  <si>
    <t xml:space="preserve"> Número</t>
  </si>
  <si>
    <t>taje</t>
  </si>
  <si>
    <t xml:space="preserve"> Hombres</t>
  </si>
  <si>
    <t xml:space="preserve"> Mujeres</t>
  </si>
  <si>
    <t>CURSOS ESPECIALES</t>
  </si>
  <si>
    <t>-</t>
  </si>
  <si>
    <t xml:space="preserve"> PROGRAMAS  DE ESPECIALIZACIÓN</t>
  </si>
  <si>
    <t>Ciudad Universitaria</t>
  </si>
  <si>
    <t>Centros Regionales Universitarios</t>
  </si>
  <si>
    <t xml:space="preserve">       PROGRAMAS DE MAESTRÍA</t>
  </si>
  <si>
    <t xml:space="preserve">PROGRAMAS DE ESPECIALIZACIÓN   </t>
  </si>
  <si>
    <t xml:space="preserve">      PROGRAMAS DE MAESTRÍA</t>
  </si>
  <si>
    <t>Extensiones Universitarias</t>
  </si>
  <si>
    <t xml:space="preserve">CURSOS ESPECIALES, PROGRAMAS DE ESPECIALIZACIÓN, MAESTRÍA, DOCTORADO, SEDE Y </t>
  </si>
  <si>
    <t>Especialización, Maestría, Doctorado, Sede y Facultad</t>
  </si>
  <si>
    <t>DOCTORADO</t>
  </si>
  <si>
    <t>Porcentaje</t>
  </si>
  <si>
    <t>Administración Pública</t>
  </si>
  <si>
    <t>Ciencias de La Educación</t>
  </si>
  <si>
    <t>Medicina</t>
  </si>
  <si>
    <t xml:space="preserve">Cuadro 13.  MATRÍCULA DE POSTGRADO EN LA UNIVERSIDAD DE PANAMÁ, POR SEXO,  SEGÚN </t>
  </si>
  <si>
    <t>Administración de Empresas y Contabilidad</t>
  </si>
  <si>
    <t>Arquitectura y Diseño</t>
  </si>
  <si>
    <t>Ciencia de La Educación</t>
  </si>
  <si>
    <t>Ciencias Naturales, Exactas y Tecnología</t>
  </si>
  <si>
    <t>Derecho y Ciencias Políticas</t>
  </si>
  <si>
    <t>Economía</t>
  </si>
  <si>
    <t>Enfermería</t>
  </si>
  <si>
    <t>Humanidades</t>
  </si>
  <si>
    <t>Informética, Electrónica y Comunicación</t>
  </si>
  <si>
    <t>Odontología</t>
  </si>
  <si>
    <t>Psicología</t>
  </si>
  <si>
    <t>Instituto de Criminología</t>
  </si>
  <si>
    <t>Facultad de Ciencias Agropecuarias (Chiriquí)</t>
  </si>
  <si>
    <t>Azuero</t>
  </si>
  <si>
    <t>Bocas del Toro</t>
  </si>
  <si>
    <t>Coclé</t>
  </si>
  <si>
    <t>Colón</t>
  </si>
  <si>
    <t>Los Santos</t>
  </si>
  <si>
    <t>Panamá Oeste</t>
  </si>
  <si>
    <t>San Miguelito</t>
  </si>
  <si>
    <t>Veraguas</t>
  </si>
  <si>
    <t>Aguadulce</t>
  </si>
  <si>
    <t>Vicerrectoría de Investigación y Postgrado</t>
  </si>
  <si>
    <t xml:space="preserve"> TOTAL</t>
  </si>
  <si>
    <t>Instituto Especializado de Negociación, Concialiación, Mediación y Arbitraje</t>
  </si>
  <si>
    <t>FACULTAD: SEGUNDO SEMESTRE; AÑO ACADÉMICO 2,018</t>
  </si>
  <si>
    <t>Bellas Artes</t>
  </si>
  <si>
    <t>Medicina Veterinaria</t>
  </si>
  <si>
    <t>Panamá Este</t>
  </si>
  <si>
    <t>Programa de Maestria en  Entomología</t>
  </si>
</sst>
</file>

<file path=xl/styles.xml><?xml version="1.0" encoding="utf-8"?>
<styleSheet xmlns="http://schemas.openxmlformats.org/spreadsheetml/2006/main">
  <numFmts count="1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_)"/>
    <numFmt numFmtId="170" formatCode="#,##0.0"/>
    <numFmt numFmtId="171" formatCode="0.0"/>
    <numFmt numFmtId="172" formatCode="_-* #,##0\ _P_t_s_-;\-* #,##0\ _P_t_s_-;_-* &quot;-&quot;??\ _P_t_s_-;_-@_-"/>
  </numFmts>
  <fonts count="4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u val="single"/>
      <sz val="7.2"/>
      <color indexed="12"/>
      <name val="Courier"/>
      <family val="3"/>
    </font>
    <font>
      <u val="single"/>
      <sz val="7.2"/>
      <color indexed="36"/>
      <name val="Courier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168" fontId="0" fillId="0" borderId="0" xfId="0" applyAlignment="1">
      <alignment/>
    </xf>
    <xf numFmtId="168" fontId="5" fillId="0" borderId="0" xfId="0" applyFont="1" applyAlignment="1">
      <alignment horizontal="left"/>
    </xf>
    <xf numFmtId="168" fontId="0" fillId="0" borderId="0" xfId="0" applyAlignment="1">
      <alignment horizontal="right"/>
    </xf>
    <xf numFmtId="3" fontId="0" fillId="0" borderId="0" xfId="0" applyNumberFormat="1" applyAlignment="1">
      <alignment/>
    </xf>
    <xf numFmtId="168" fontId="5" fillId="33" borderId="0" xfId="0" applyFont="1" applyFill="1" applyAlignment="1">
      <alignment/>
    </xf>
    <xf numFmtId="168" fontId="5" fillId="33" borderId="0" xfId="0" applyFont="1" applyFill="1" applyAlignment="1">
      <alignment/>
    </xf>
    <xf numFmtId="168" fontId="43" fillId="33" borderId="10" xfId="0" applyFont="1" applyFill="1" applyBorder="1" applyAlignment="1">
      <alignment horizontal="centerContinuous"/>
    </xf>
    <xf numFmtId="168" fontId="5" fillId="33" borderId="10" xfId="0" applyFont="1" applyFill="1" applyBorder="1" applyAlignment="1">
      <alignment horizontal="centerContinuous"/>
    </xf>
    <xf numFmtId="168" fontId="8" fillId="33" borderId="10" xfId="0" applyFont="1" applyFill="1" applyBorder="1" applyAlignment="1">
      <alignment horizontal="centerContinuous"/>
    </xf>
    <xf numFmtId="168" fontId="8" fillId="33" borderId="11" xfId="0" applyFont="1" applyFill="1" applyBorder="1" applyAlignment="1">
      <alignment/>
    </xf>
    <xf numFmtId="168" fontId="8" fillId="33" borderId="0" xfId="0" applyFont="1" applyFill="1" applyAlignment="1">
      <alignment/>
    </xf>
    <xf numFmtId="168" fontId="8" fillId="33" borderId="0" xfId="0" applyFont="1" applyFill="1" applyAlignment="1">
      <alignment horizontal="centerContinuous"/>
    </xf>
    <xf numFmtId="168" fontId="5" fillId="33" borderId="12" xfId="0" applyFont="1" applyFill="1" applyBorder="1" applyAlignment="1">
      <alignment/>
    </xf>
    <xf numFmtId="168" fontId="5" fillId="33" borderId="11" xfId="0" applyFont="1" applyFill="1" applyBorder="1" applyAlignment="1">
      <alignment/>
    </xf>
    <xf numFmtId="3" fontId="8" fillId="33" borderId="13" xfId="0" applyNumberFormat="1" applyFont="1" applyFill="1" applyBorder="1" applyAlignment="1">
      <alignment horizontal="right" vertical="justify"/>
    </xf>
    <xf numFmtId="170" fontId="8" fillId="33" borderId="13" xfId="0" applyNumberFormat="1" applyFont="1" applyFill="1" applyBorder="1" applyAlignment="1">
      <alignment horizontal="right" vertical="justify"/>
    </xf>
    <xf numFmtId="168" fontId="8" fillId="33" borderId="0" xfId="0" applyFont="1" applyFill="1" applyAlignment="1">
      <alignment horizontal="center"/>
    </xf>
    <xf numFmtId="168" fontId="5" fillId="33" borderId="13" xfId="0" applyFont="1" applyFill="1" applyBorder="1" applyAlignment="1">
      <alignment horizontal="right" vertical="justify"/>
    </xf>
    <xf numFmtId="1" fontId="5" fillId="33" borderId="13" xfId="0" applyNumberFormat="1" applyFont="1" applyFill="1" applyBorder="1" applyAlignment="1">
      <alignment horizontal="right" vertical="justify"/>
    </xf>
    <xf numFmtId="1" fontId="8" fillId="33" borderId="13" xfId="0" applyNumberFormat="1" applyFont="1" applyFill="1" applyBorder="1" applyAlignment="1">
      <alignment horizontal="right" vertical="justify"/>
    </xf>
    <xf numFmtId="172" fontId="8" fillId="33" borderId="13" xfId="49" applyNumberFormat="1" applyFont="1" applyFill="1" applyBorder="1" applyAlignment="1">
      <alignment horizontal="right" vertical="justify"/>
    </xf>
    <xf numFmtId="168" fontId="5" fillId="33" borderId="0" xfId="0" applyFont="1" applyFill="1" applyAlignment="1">
      <alignment horizontal="left"/>
    </xf>
    <xf numFmtId="170" fontId="5" fillId="33" borderId="13" xfId="0" applyNumberFormat="1" applyFont="1" applyFill="1" applyBorder="1" applyAlignment="1">
      <alignment horizontal="right" vertical="justify"/>
    </xf>
    <xf numFmtId="172" fontId="5" fillId="33" borderId="13" xfId="49" applyNumberFormat="1" applyFont="1" applyFill="1" applyBorder="1" applyAlignment="1">
      <alignment horizontal="right" vertical="justify"/>
    </xf>
    <xf numFmtId="168" fontId="5" fillId="33" borderId="0" xfId="0" applyFont="1" applyFill="1" applyAlignment="1">
      <alignment horizontal="left"/>
    </xf>
    <xf numFmtId="172" fontId="8" fillId="33" borderId="13" xfId="49" applyNumberFormat="1" applyFont="1" applyFill="1" applyBorder="1" applyAlignment="1">
      <alignment horizontal="right" vertical="justify"/>
    </xf>
    <xf numFmtId="168" fontId="5" fillId="33" borderId="0" xfId="0" applyFont="1" applyFill="1" applyAlignment="1">
      <alignment horizontal="center"/>
    </xf>
    <xf numFmtId="172" fontId="5" fillId="33" borderId="13" xfId="49" applyNumberFormat="1" applyFont="1" applyFill="1" applyBorder="1" applyAlignment="1">
      <alignment horizontal="right" vertical="justify"/>
    </xf>
    <xf numFmtId="168" fontId="5" fillId="33" borderId="0" xfId="0" applyFont="1" applyFill="1" applyAlignment="1">
      <alignment horizontal="left"/>
    </xf>
    <xf numFmtId="172" fontId="5" fillId="33" borderId="14" xfId="49" applyNumberFormat="1" applyFont="1" applyFill="1" applyBorder="1" applyAlignment="1">
      <alignment horizontal="right" vertical="justify"/>
    </xf>
    <xf numFmtId="172" fontId="5" fillId="33" borderId="0" xfId="49" applyNumberFormat="1" applyFont="1" applyFill="1" applyAlignment="1">
      <alignment horizontal="right" vertical="justify"/>
    </xf>
    <xf numFmtId="1" fontId="5" fillId="33" borderId="14" xfId="0" applyNumberFormat="1" applyFont="1" applyFill="1" applyBorder="1" applyAlignment="1">
      <alignment horizontal="right"/>
    </xf>
    <xf numFmtId="172" fontId="5" fillId="33" borderId="14" xfId="49" applyNumberFormat="1" applyFont="1" applyFill="1" applyBorder="1" applyAlignment="1">
      <alignment horizontal="right" vertical="justify"/>
    </xf>
    <xf numFmtId="172" fontId="5" fillId="33" borderId="0" xfId="49" applyNumberFormat="1" applyFont="1" applyFill="1" applyAlignment="1">
      <alignment horizontal="right" vertical="justify"/>
    </xf>
    <xf numFmtId="168" fontId="8" fillId="33" borderId="0" xfId="0" applyFont="1" applyFill="1" applyAlignment="1" quotePrefix="1">
      <alignment horizontal="center"/>
    </xf>
    <xf numFmtId="3" fontId="8" fillId="33" borderId="14" xfId="0" applyNumberFormat="1" applyFont="1" applyFill="1" applyBorder="1" applyAlignment="1">
      <alignment horizontal="right" vertical="justify"/>
    </xf>
    <xf numFmtId="172" fontId="8" fillId="33" borderId="14" xfId="49" applyNumberFormat="1" applyFont="1" applyFill="1" applyBorder="1" applyAlignment="1">
      <alignment horizontal="right" vertical="justify"/>
    </xf>
    <xf numFmtId="1" fontId="5" fillId="33" borderId="14" xfId="0" applyNumberFormat="1" applyFont="1" applyFill="1" applyBorder="1" applyAlignment="1">
      <alignment horizontal="right" vertical="justify"/>
    </xf>
    <xf numFmtId="168" fontId="8" fillId="33" borderId="0" xfId="0" applyFont="1" applyFill="1" applyAlignment="1">
      <alignment horizontal="center"/>
    </xf>
    <xf numFmtId="3" fontId="8" fillId="33" borderId="14" xfId="0" applyNumberFormat="1" applyFont="1" applyFill="1" applyBorder="1" applyAlignment="1">
      <alignment horizontal="right" vertical="justify"/>
    </xf>
    <xf numFmtId="172" fontId="8" fillId="33" borderId="14" xfId="49" applyNumberFormat="1" applyFont="1" applyFill="1" applyBorder="1" applyAlignment="1">
      <alignment horizontal="right" vertical="justify"/>
    </xf>
    <xf numFmtId="168" fontId="5" fillId="33" borderId="0" xfId="0" applyFont="1" applyFill="1" applyAlignment="1">
      <alignment horizontal="center"/>
    </xf>
    <xf numFmtId="1" fontId="5" fillId="33" borderId="14" xfId="0" applyNumberFormat="1" applyFont="1" applyFill="1" applyBorder="1" applyAlignment="1">
      <alignment horizontal="right" vertical="justify"/>
    </xf>
    <xf numFmtId="168" fontId="8" fillId="33" borderId="0" xfId="0" applyFont="1" applyFill="1" applyAlignment="1">
      <alignment horizontal="center"/>
    </xf>
    <xf numFmtId="1" fontId="8" fillId="33" borderId="14" xfId="0" applyNumberFormat="1" applyFont="1" applyFill="1" applyBorder="1" applyAlignment="1">
      <alignment horizontal="right" vertical="justify"/>
    </xf>
    <xf numFmtId="168" fontId="5" fillId="33" borderId="0" xfId="0" applyFont="1" applyFill="1" applyAlignment="1" quotePrefix="1">
      <alignment horizontal="left"/>
    </xf>
    <xf numFmtId="1" fontId="5" fillId="33" borderId="13" xfId="0" applyNumberFormat="1" applyFont="1" applyFill="1" applyBorder="1" applyAlignment="1">
      <alignment horizontal="right"/>
    </xf>
    <xf numFmtId="172" fontId="5" fillId="33" borderId="14" xfId="49" applyNumberFormat="1" applyFont="1" applyFill="1" applyBorder="1" applyAlignment="1">
      <alignment horizontal="right"/>
    </xf>
    <xf numFmtId="172" fontId="5" fillId="33" borderId="0" xfId="49" applyNumberFormat="1" applyFont="1" applyFill="1" applyAlignment="1">
      <alignment horizontal="right"/>
    </xf>
    <xf numFmtId="1" fontId="8" fillId="33" borderId="13" xfId="0" applyNumberFormat="1" applyFont="1" applyFill="1" applyBorder="1" applyAlignment="1">
      <alignment horizontal="right" vertical="justify"/>
    </xf>
    <xf numFmtId="1" fontId="5" fillId="33" borderId="13" xfId="0" applyNumberFormat="1" applyFont="1" applyFill="1" applyBorder="1" applyAlignment="1">
      <alignment horizontal="right" vertical="justify"/>
    </xf>
    <xf numFmtId="168" fontId="8" fillId="33" borderId="0" xfId="0" applyFont="1" applyFill="1" applyAlignment="1">
      <alignment horizontal="center"/>
    </xf>
    <xf numFmtId="168" fontId="5" fillId="33" borderId="0" xfId="0" applyFont="1" applyFill="1" applyAlignment="1">
      <alignment horizontal="center"/>
    </xf>
    <xf numFmtId="168" fontId="5" fillId="33" borderId="15" xfId="0" applyFont="1" applyFill="1" applyBorder="1" applyAlignment="1">
      <alignment/>
    </xf>
    <xf numFmtId="168" fontId="5" fillId="33" borderId="16" xfId="0" applyFont="1" applyFill="1" applyBorder="1" applyAlignment="1">
      <alignment/>
    </xf>
    <xf numFmtId="168" fontId="8" fillId="34" borderId="12" xfId="0" applyFont="1" applyFill="1" applyBorder="1" applyAlignment="1">
      <alignment horizontal="centerContinuous"/>
    </xf>
    <xf numFmtId="168" fontId="8" fillId="34" borderId="11" xfId="0" applyFont="1" applyFill="1" applyBorder="1" applyAlignment="1">
      <alignment horizontal="center" vertical="center"/>
    </xf>
    <xf numFmtId="168" fontId="8" fillId="34" borderId="12" xfId="0" applyFont="1" applyFill="1" applyBorder="1" applyAlignment="1">
      <alignment horizontal="center" vertical="center"/>
    </xf>
    <xf numFmtId="168" fontId="8" fillId="34" borderId="0" xfId="0" applyFont="1" applyFill="1" applyAlignment="1">
      <alignment horizontal="centerContinuous"/>
    </xf>
    <xf numFmtId="168" fontId="8" fillId="34" borderId="17" xfId="0" applyFont="1" applyFill="1" applyBorder="1" applyAlignment="1">
      <alignment/>
    </xf>
    <xf numFmtId="168" fontId="8" fillId="34" borderId="17" xfId="0" applyFont="1" applyFill="1" applyBorder="1" applyAlignment="1">
      <alignment horizontal="center"/>
    </xf>
    <xf numFmtId="168" fontId="8" fillId="34" borderId="11" xfId="0" applyFont="1" applyFill="1" applyBorder="1" applyAlignment="1">
      <alignment/>
    </xf>
    <xf numFmtId="168" fontId="8" fillId="34" borderId="18" xfId="0" applyFont="1" applyFill="1" applyBorder="1" applyAlignment="1">
      <alignment/>
    </xf>
    <xf numFmtId="168" fontId="8" fillId="34" borderId="13" xfId="0" applyFont="1" applyFill="1" applyBorder="1" applyAlignment="1">
      <alignment horizontal="center"/>
    </xf>
    <xf numFmtId="168" fontId="8" fillId="34" borderId="13" xfId="0" applyFont="1" applyFill="1" applyBorder="1" applyAlignment="1">
      <alignment horizontal="center" vertical="center"/>
    </xf>
    <xf numFmtId="171" fontId="8" fillId="33" borderId="13" xfId="0" applyNumberFormat="1" applyFont="1" applyFill="1" applyBorder="1" applyAlignment="1">
      <alignment horizontal="right" vertical="justify"/>
    </xf>
    <xf numFmtId="168" fontId="8" fillId="33" borderId="0" xfId="0" applyFont="1" applyFill="1" applyAlignment="1">
      <alignment horizontal="center"/>
    </xf>
    <xf numFmtId="168" fontId="8" fillId="34" borderId="16" xfId="0" applyFont="1" applyFill="1" applyBorder="1" applyAlignment="1">
      <alignment horizontal="center" vertical="center" wrapText="1"/>
    </xf>
    <xf numFmtId="168" fontId="8" fillId="34" borderId="18" xfId="0" applyFont="1" applyFill="1" applyBorder="1" applyAlignment="1">
      <alignment horizontal="center" vertical="center" wrapText="1"/>
    </xf>
    <xf numFmtId="168" fontId="8" fillId="34" borderId="16" xfId="0" applyFont="1" applyFill="1" applyBorder="1" applyAlignment="1">
      <alignment horizontal="center" vertical="center"/>
    </xf>
    <xf numFmtId="168" fontId="8" fillId="34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B20" sqref="B20:D20"/>
    </sheetView>
  </sheetViews>
  <sheetFormatPr defaultColWidth="11.19921875" defaultRowHeight="15"/>
  <cols>
    <col min="1" max="1" width="28.8984375" style="0" customWidth="1"/>
  </cols>
  <sheetData>
    <row r="3" spans="2:3" ht="15">
      <c r="B3" t="s">
        <v>0</v>
      </c>
      <c r="C3" t="s">
        <v>1</v>
      </c>
    </row>
    <row r="5" spans="1:3" ht="15">
      <c r="A5" t="s">
        <v>17</v>
      </c>
      <c r="B5" t="e">
        <f>#REF!</f>
        <v>#REF!</v>
      </c>
      <c r="C5" t="e">
        <f>#REF!</f>
        <v>#REF!</v>
      </c>
    </row>
    <row r="6" spans="1:3" ht="15">
      <c r="A6" t="s">
        <v>18</v>
      </c>
      <c r="B6" t="e">
        <f>#REF!</f>
        <v>#REF!</v>
      </c>
      <c r="C6" s="3" t="e">
        <f>#REF!</f>
        <v>#REF!</v>
      </c>
    </row>
    <row r="7" spans="1:3" ht="15">
      <c r="A7" s="2" t="s">
        <v>11</v>
      </c>
      <c r="B7" t="e">
        <f>+#REF!</f>
        <v>#REF!</v>
      </c>
      <c r="C7" t="e">
        <f>+#REF!</f>
        <v>#REF!</v>
      </c>
    </row>
    <row r="8" spans="1:3" ht="15">
      <c r="A8" s="2" t="s">
        <v>22</v>
      </c>
      <c r="B8" t="e">
        <f>+#REF!</f>
        <v>#REF!</v>
      </c>
      <c r="C8" t="e">
        <f>+#REF!</f>
        <v>#REF!</v>
      </c>
    </row>
    <row r="9" spans="2:4" ht="15">
      <c r="B9" t="e">
        <f>SUM(B5:B8)</f>
        <v>#REF!</v>
      </c>
      <c r="C9" t="e">
        <f>SUM(C5:C8)</f>
        <v>#REF!</v>
      </c>
      <c r="D9" t="e">
        <f>SUM(B9:C9)</f>
        <v>#REF!</v>
      </c>
    </row>
  </sheetData>
  <sheetProtection/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B10" sqref="B10"/>
    </sheetView>
  </sheetViews>
  <sheetFormatPr defaultColWidth="9.796875" defaultRowHeight="16.5" customHeight="1"/>
  <cols>
    <col min="1" max="1" width="63.69921875" style="5" customWidth="1"/>
    <col min="2" max="2" width="9.09765625" style="5" bestFit="1" customWidth="1"/>
    <col min="3" max="3" width="8.69921875" style="10" customWidth="1"/>
    <col min="4" max="4" width="8.59765625" style="5" customWidth="1"/>
    <col min="5" max="5" width="8.3984375" style="5" customWidth="1"/>
    <col min="6" max="16384" width="9.796875" style="5" customWidth="1"/>
  </cols>
  <sheetData>
    <row r="1" spans="1:5" ht="16.5" customHeight="1">
      <c r="A1" s="66" t="s">
        <v>27</v>
      </c>
      <c r="B1" s="66"/>
      <c r="C1" s="66"/>
      <c r="D1" s="66"/>
      <c r="E1" s="66"/>
    </row>
    <row r="2" spans="1:5" ht="16.5" customHeight="1">
      <c r="A2" s="66" t="s">
        <v>20</v>
      </c>
      <c r="B2" s="66"/>
      <c r="C2" s="66"/>
      <c r="D2" s="66"/>
      <c r="E2" s="66"/>
    </row>
    <row r="3" spans="1:5" ht="16.5" customHeight="1">
      <c r="A3" s="66" t="s">
        <v>53</v>
      </c>
      <c r="B3" s="66"/>
      <c r="C3" s="66"/>
      <c r="D3" s="66"/>
      <c r="E3" s="66"/>
    </row>
    <row r="4" spans="1:5" ht="16.5" customHeight="1" thickBot="1">
      <c r="A4" s="6"/>
      <c r="B4" s="7"/>
      <c r="C4" s="8"/>
      <c r="D4" s="7"/>
      <c r="E4" s="7"/>
    </row>
    <row r="5" spans="1:5" s="10" customFormat="1" ht="12.75" customHeight="1" thickTop="1">
      <c r="A5" s="55"/>
      <c r="B5" s="56"/>
      <c r="C5" s="57"/>
      <c r="D5" s="56"/>
      <c r="E5" s="57"/>
    </row>
    <row r="6" spans="1:5" s="10" customFormat="1" ht="19.5" customHeight="1">
      <c r="A6" s="58" t="s">
        <v>3</v>
      </c>
      <c r="B6" s="67" t="s">
        <v>4</v>
      </c>
      <c r="C6" s="68"/>
      <c r="D6" s="69" t="s">
        <v>5</v>
      </c>
      <c r="E6" s="70"/>
    </row>
    <row r="7" spans="1:5" s="10" customFormat="1" ht="16.5" customHeight="1">
      <c r="A7" s="58" t="s">
        <v>21</v>
      </c>
      <c r="B7" s="59"/>
      <c r="C7" s="60" t="s">
        <v>6</v>
      </c>
      <c r="D7" s="61"/>
      <c r="E7" s="61"/>
    </row>
    <row r="8" spans="1:5" s="10" customFormat="1" ht="16.5" customHeight="1">
      <c r="A8" s="62"/>
      <c r="B8" s="63" t="s">
        <v>7</v>
      </c>
      <c r="C8" s="63" t="s">
        <v>8</v>
      </c>
      <c r="D8" s="64" t="s">
        <v>9</v>
      </c>
      <c r="E8" s="63" t="s">
        <v>10</v>
      </c>
    </row>
    <row r="9" spans="1:5" ht="16.5" customHeight="1">
      <c r="A9" s="12"/>
      <c r="B9" s="13"/>
      <c r="C9" s="9"/>
      <c r="D9" s="13"/>
      <c r="E9" s="13"/>
    </row>
    <row r="10" spans="1:5" ht="16.5" customHeight="1">
      <c r="A10" s="16" t="s">
        <v>51</v>
      </c>
      <c r="B10" s="14">
        <f>B14+B19+B25+B65</f>
        <v>1773</v>
      </c>
      <c r="C10" s="15">
        <f>B10/$B$10*100</f>
        <v>100</v>
      </c>
      <c r="D10" s="14">
        <f>D14+D19+D25+D65</f>
        <v>535</v>
      </c>
      <c r="E10" s="14">
        <f>E14+E19+E25+E65</f>
        <v>1238</v>
      </c>
    </row>
    <row r="11" spans="1:5" ht="16.5" customHeight="1">
      <c r="A11" s="16"/>
      <c r="B11" s="14"/>
      <c r="C11" s="15"/>
      <c r="D11" s="14"/>
      <c r="E11" s="14"/>
    </row>
    <row r="12" spans="1:5" ht="16.5" customHeight="1">
      <c r="A12" s="16" t="s">
        <v>23</v>
      </c>
      <c r="B12" s="15">
        <f>B10/$B$10*100</f>
        <v>100</v>
      </c>
      <c r="C12" s="15" t="s">
        <v>12</v>
      </c>
      <c r="D12" s="15">
        <f>D10/$B$10*100</f>
        <v>30.174844895657078</v>
      </c>
      <c r="E12" s="15">
        <f>E10/$B$10*100</f>
        <v>69.82515510434291</v>
      </c>
    </row>
    <row r="13" spans="1:5" ht="16.5" customHeight="1">
      <c r="A13" s="4"/>
      <c r="B13" s="17"/>
      <c r="C13" s="15"/>
      <c r="D13" s="18"/>
      <c r="E13" s="18"/>
    </row>
    <row r="14" spans="1:5" ht="16.5" customHeight="1">
      <c r="A14" s="11" t="s">
        <v>11</v>
      </c>
      <c r="B14" s="19">
        <f>B16+B17</f>
        <v>41</v>
      </c>
      <c r="C14" s="15">
        <f aca="true" t="shared" si="0" ref="C14:C53">B14/$B$10*100</f>
        <v>2.3124647490129724</v>
      </c>
      <c r="D14" s="20">
        <f>D16+D17</f>
        <v>9</v>
      </c>
      <c r="E14" s="20">
        <f>E16+E17</f>
        <v>32</v>
      </c>
    </row>
    <row r="15" spans="1:5" ht="16.5" customHeight="1">
      <c r="A15" s="11"/>
      <c r="B15" s="19"/>
      <c r="C15" s="15"/>
      <c r="D15" s="20"/>
      <c r="E15" s="20"/>
    </row>
    <row r="16" spans="1:5" ht="13.5" customHeight="1">
      <c r="A16" s="21" t="s">
        <v>29</v>
      </c>
      <c r="B16" s="18">
        <f>D16+E16</f>
        <v>17</v>
      </c>
      <c r="C16" s="22">
        <f t="shared" si="0"/>
        <v>0.9588268471517203</v>
      </c>
      <c r="D16" s="23">
        <v>4</v>
      </c>
      <c r="E16" s="23">
        <v>13</v>
      </c>
    </row>
    <row r="17" spans="1:5" ht="13.5" customHeight="1">
      <c r="A17" s="4" t="s">
        <v>25</v>
      </c>
      <c r="B17" s="18">
        <f>D17+E17</f>
        <v>24</v>
      </c>
      <c r="C17" s="22">
        <f t="shared" si="0"/>
        <v>1.353637901861252</v>
      </c>
      <c r="D17" s="23">
        <v>5</v>
      </c>
      <c r="E17" s="23">
        <v>19</v>
      </c>
    </row>
    <row r="18" spans="1:5" ht="16.5" customHeight="1">
      <c r="A18" s="24"/>
      <c r="B18" s="18"/>
      <c r="C18" s="22"/>
      <c r="D18" s="23"/>
      <c r="E18" s="23"/>
    </row>
    <row r="19" spans="1:5" ht="16.5" customHeight="1">
      <c r="A19" s="16" t="s">
        <v>13</v>
      </c>
      <c r="B19" s="14">
        <f>B21</f>
        <v>24</v>
      </c>
      <c r="C19" s="15">
        <f t="shared" si="0"/>
        <v>1.353637901861252</v>
      </c>
      <c r="D19" s="25">
        <f>D21</f>
        <v>3</v>
      </c>
      <c r="E19" s="25">
        <f>E21</f>
        <v>21</v>
      </c>
    </row>
    <row r="20" spans="1:5" ht="16.5" customHeight="1">
      <c r="A20" s="4"/>
      <c r="B20" s="17"/>
      <c r="C20" s="22"/>
      <c r="D20" s="23"/>
      <c r="E20" s="23"/>
    </row>
    <row r="21" spans="1:5" ht="16.5" customHeight="1">
      <c r="A21" s="16" t="s">
        <v>14</v>
      </c>
      <c r="B21" s="19">
        <f>B23</f>
        <v>24</v>
      </c>
      <c r="C21" s="65">
        <f>C23</f>
        <v>1.353637901861252</v>
      </c>
      <c r="D21" s="19">
        <f>D23</f>
        <v>3</v>
      </c>
      <c r="E21" s="19">
        <f>E23</f>
        <v>21</v>
      </c>
    </row>
    <row r="22" spans="1:5" ht="16.5" customHeight="1">
      <c r="A22" s="26"/>
      <c r="B22" s="18"/>
      <c r="C22" s="22"/>
      <c r="D22" s="27"/>
      <c r="E22" s="27"/>
    </row>
    <row r="23" spans="1:5" ht="13.5" customHeight="1">
      <c r="A23" s="24" t="s">
        <v>52</v>
      </c>
      <c r="B23" s="18">
        <f>D23+E23</f>
        <v>24</v>
      </c>
      <c r="C23" s="22">
        <f t="shared" si="0"/>
        <v>1.353637901861252</v>
      </c>
      <c r="D23" s="29">
        <v>3</v>
      </c>
      <c r="E23" s="30">
        <v>21</v>
      </c>
    </row>
    <row r="24" spans="1:5" ht="16.5" customHeight="1">
      <c r="A24" s="4"/>
      <c r="B24" s="31"/>
      <c r="C24" s="22"/>
      <c r="D24" s="32"/>
      <c r="E24" s="33"/>
    </row>
    <row r="25" spans="1:5" ht="16.5" customHeight="1">
      <c r="A25" s="34" t="s">
        <v>16</v>
      </c>
      <c r="B25" s="35">
        <f>B27+B47+B49+B61</f>
        <v>1616</v>
      </c>
      <c r="C25" s="15">
        <f t="shared" si="0"/>
        <v>91.14495205865765</v>
      </c>
      <c r="D25" s="36">
        <f>D27+D47+D49+D61</f>
        <v>479</v>
      </c>
      <c r="E25" s="25">
        <f>E27+E47+E49+E61</f>
        <v>1137</v>
      </c>
    </row>
    <row r="26" spans="1:5" ht="16.5" customHeight="1">
      <c r="A26" s="4"/>
      <c r="B26" s="37"/>
      <c r="C26" s="22"/>
      <c r="D26" s="32"/>
      <c r="E26" s="33"/>
    </row>
    <row r="27" spans="1:5" ht="16.5" customHeight="1">
      <c r="A27" s="38" t="s">
        <v>14</v>
      </c>
      <c r="B27" s="39">
        <f>SUM(B29:B45)</f>
        <v>837</v>
      </c>
      <c r="C27" s="15">
        <f t="shared" si="0"/>
        <v>47.20812182741117</v>
      </c>
      <c r="D27" s="40">
        <f>SUM(D29:D45)</f>
        <v>257</v>
      </c>
      <c r="E27" s="20">
        <f>SUM(E29:E45)</f>
        <v>580</v>
      </c>
    </row>
    <row r="28" spans="1:5" ht="16.5" customHeight="1">
      <c r="A28" s="41"/>
      <c r="B28" s="42"/>
      <c r="C28" s="22"/>
      <c r="D28" s="32"/>
      <c r="E28" s="33"/>
    </row>
    <row r="29" spans="1:5" ht="13.5" customHeight="1">
      <c r="A29" s="24" t="s">
        <v>28</v>
      </c>
      <c r="B29" s="42">
        <f>D29+E29</f>
        <v>44</v>
      </c>
      <c r="C29" s="22">
        <f t="shared" si="0"/>
        <v>2.481669486745629</v>
      </c>
      <c r="D29" s="32">
        <v>15</v>
      </c>
      <c r="E29" s="23">
        <v>29</v>
      </c>
    </row>
    <row r="30" spans="1:5" ht="13.5" customHeight="1">
      <c r="A30" s="21" t="s">
        <v>24</v>
      </c>
      <c r="B30" s="42">
        <f aca="true" t="shared" si="1" ref="B30:B59">D30+E30</f>
        <v>56</v>
      </c>
      <c r="C30" s="22">
        <f t="shared" si="0"/>
        <v>3.1584884376762554</v>
      </c>
      <c r="D30" s="23">
        <v>13</v>
      </c>
      <c r="E30" s="23">
        <v>43</v>
      </c>
    </row>
    <row r="31" spans="1:5" ht="13.5" customHeight="1">
      <c r="A31" s="21" t="s">
        <v>29</v>
      </c>
      <c r="B31" s="42">
        <f t="shared" si="1"/>
        <v>42</v>
      </c>
      <c r="C31" s="22">
        <f t="shared" si="0"/>
        <v>2.3688663282571913</v>
      </c>
      <c r="D31" s="29">
        <v>13</v>
      </c>
      <c r="E31" s="27">
        <v>29</v>
      </c>
    </row>
    <row r="32" spans="1:5" ht="13.5" customHeight="1">
      <c r="A32" s="28" t="s">
        <v>54</v>
      </c>
      <c r="B32" s="42">
        <f t="shared" si="1"/>
        <v>2</v>
      </c>
      <c r="C32" s="22">
        <f t="shared" si="0"/>
        <v>0.1128031584884377</v>
      </c>
      <c r="D32" s="27">
        <v>1</v>
      </c>
      <c r="E32" s="27">
        <v>1</v>
      </c>
    </row>
    <row r="33" spans="1:5" ht="13.5" customHeight="1">
      <c r="A33" s="24" t="s">
        <v>30</v>
      </c>
      <c r="B33" s="42">
        <f t="shared" si="1"/>
        <v>266</v>
      </c>
      <c r="C33" s="22">
        <f t="shared" si="0"/>
        <v>15.002820078962213</v>
      </c>
      <c r="D33" s="27">
        <v>78</v>
      </c>
      <c r="E33" s="27">
        <v>188</v>
      </c>
    </row>
    <row r="34" spans="1:5" ht="13.5" customHeight="1">
      <c r="A34" s="4" t="s">
        <v>31</v>
      </c>
      <c r="B34" s="42">
        <f t="shared" si="1"/>
        <v>54</v>
      </c>
      <c r="C34" s="22">
        <f t="shared" si="0"/>
        <v>3.0456852791878175</v>
      </c>
      <c r="D34" s="32">
        <v>26</v>
      </c>
      <c r="E34" s="33">
        <v>28</v>
      </c>
    </row>
    <row r="35" spans="1:5" ht="13.5" customHeight="1">
      <c r="A35" s="4" t="s">
        <v>32</v>
      </c>
      <c r="B35" s="42">
        <f t="shared" si="1"/>
        <v>40</v>
      </c>
      <c r="C35" s="22">
        <f t="shared" si="0"/>
        <v>2.2560631697687534</v>
      </c>
      <c r="D35" s="27">
        <v>16</v>
      </c>
      <c r="E35" s="27">
        <v>24</v>
      </c>
    </row>
    <row r="36" spans="1:5" ht="13.5" customHeight="1">
      <c r="A36" s="4" t="s">
        <v>33</v>
      </c>
      <c r="B36" s="42">
        <f t="shared" si="1"/>
        <v>17</v>
      </c>
      <c r="C36" s="22">
        <f t="shared" si="0"/>
        <v>0.9588268471517203</v>
      </c>
      <c r="D36" s="27">
        <v>8</v>
      </c>
      <c r="E36" s="27">
        <v>9</v>
      </c>
    </row>
    <row r="37" spans="1:5" ht="13.5" customHeight="1">
      <c r="A37" s="4" t="s">
        <v>34</v>
      </c>
      <c r="B37" s="42">
        <f t="shared" si="1"/>
        <v>65</v>
      </c>
      <c r="C37" s="22">
        <f t="shared" si="0"/>
        <v>3.6661026508742243</v>
      </c>
      <c r="D37" s="23">
        <v>11</v>
      </c>
      <c r="E37" s="23">
        <v>54</v>
      </c>
    </row>
    <row r="38" spans="1:5" ht="13.5" customHeight="1">
      <c r="A38" s="24" t="s">
        <v>35</v>
      </c>
      <c r="B38" s="42">
        <f t="shared" si="1"/>
        <v>40</v>
      </c>
      <c r="C38" s="22">
        <f t="shared" si="0"/>
        <v>2.2560631697687534</v>
      </c>
      <c r="D38" s="27">
        <v>9</v>
      </c>
      <c r="E38" s="27">
        <v>31</v>
      </c>
    </row>
    <row r="39" spans="1:5" ht="13.5" customHeight="1">
      <c r="A39" s="24" t="s">
        <v>36</v>
      </c>
      <c r="B39" s="42">
        <f t="shared" si="1"/>
        <v>17</v>
      </c>
      <c r="C39" s="22">
        <f t="shared" si="0"/>
        <v>0.9588268471517203</v>
      </c>
      <c r="D39" s="29">
        <v>6</v>
      </c>
      <c r="E39" s="30">
        <v>11</v>
      </c>
    </row>
    <row r="40" spans="1:5" ht="13.5" customHeight="1">
      <c r="A40" s="4" t="s">
        <v>26</v>
      </c>
      <c r="B40" s="42">
        <f t="shared" si="1"/>
        <v>89</v>
      </c>
      <c r="C40" s="22">
        <f t="shared" si="0"/>
        <v>5.019740552735477</v>
      </c>
      <c r="D40" s="27">
        <v>30</v>
      </c>
      <c r="E40" s="27">
        <v>59</v>
      </c>
    </row>
    <row r="41" spans="1:5" ht="13.5" customHeight="1">
      <c r="A41" s="5" t="s">
        <v>55</v>
      </c>
      <c r="B41" s="42">
        <f t="shared" si="1"/>
        <v>7</v>
      </c>
      <c r="C41" s="22">
        <f t="shared" si="0"/>
        <v>0.39481105470953193</v>
      </c>
      <c r="D41" s="27">
        <v>4</v>
      </c>
      <c r="E41" s="27">
        <v>3</v>
      </c>
    </row>
    <row r="42" spans="1:5" ht="13.5" customHeight="1">
      <c r="A42" s="24" t="s">
        <v>37</v>
      </c>
      <c r="B42" s="42">
        <f t="shared" si="1"/>
        <v>17</v>
      </c>
      <c r="C42" s="22">
        <f t="shared" si="0"/>
        <v>0.9588268471517203</v>
      </c>
      <c r="D42" s="32">
        <v>4</v>
      </c>
      <c r="E42" s="33">
        <v>13</v>
      </c>
    </row>
    <row r="43" spans="1:5" ht="13.5" customHeight="1">
      <c r="A43" s="24" t="s">
        <v>38</v>
      </c>
      <c r="B43" s="42">
        <f t="shared" si="1"/>
        <v>46</v>
      </c>
      <c r="C43" s="22">
        <f t="shared" si="0"/>
        <v>2.5944726452340667</v>
      </c>
      <c r="D43" s="27">
        <v>4</v>
      </c>
      <c r="E43" s="27">
        <v>42</v>
      </c>
    </row>
    <row r="44" spans="1:5" ht="13.5" customHeight="1">
      <c r="A44" s="24" t="s">
        <v>39</v>
      </c>
      <c r="B44" s="42">
        <f t="shared" si="1"/>
        <v>28</v>
      </c>
      <c r="C44" s="22">
        <f t="shared" si="0"/>
        <v>1.5792442188381277</v>
      </c>
      <c r="D44" s="27">
        <v>14</v>
      </c>
      <c r="E44" s="27">
        <v>14</v>
      </c>
    </row>
    <row r="45" spans="1:5" ht="13.5" customHeight="1">
      <c r="A45" s="1" t="s">
        <v>57</v>
      </c>
      <c r="B45" s="42">
        <f t="shared" si="1"/>
        <v>7</v>
      </c>
      <c r="C45" s="22">
        <f t="shared" si="0"/>
        <v>0.39481105470953193</v>
      </c>
      <c r="D45" s="27">
        <v>5</v>
      </c>
      <c r="E45" s="27">
        <v>2</v>
      </c>
    </row>
    <row r="46" spans="1:5" ht="16.5" customHeight="1">
      <c r="A46" s="24"/>
      <c r="B46" s="42"/>
      <c r="C46" s="22"/>
      <c r="D46" s="27"/>
      <c r="E46" s="27"/>
    </row>
    <row r="47" spans="1:5" ht="16.5" customHeight="1">
      <c r="A47" s="43" t="s">
        <v>40</v>
      </c>
      <c r="B47" s="44">
        <f>D47+E47</f>
        <v>17</v>
      </c>
      <c r="C47" s="15">
        <f t="shared" si="0"/>
        <v>0.9588268471517203</v>
      </c>
      <c r="D47" s="20">
        <v>9</v>
      </c>
      <c r="E47" s="20">
        <v>8</v>
      </c>
    </row>
    <row r="48" spans="2:5" ht="16.5" customHeight="1">
      <c r="B48" s="42"/>
      <c r="C48" s="22"/>
      <c r="D48" s="23"/>
      <c r="E48" s="23"/>
    </row>
    <row r="49" spans="1:5" ht="16.5" customHeight="1">
      <c r="A49" s="16" t="s">
        <v>15</v>
      </c>
      <c r="B49" s="44">
        <f>SUM(B51:B59)</f>
        <v>733</v>
      </c>
      <c r="C49" s="15">
        <f t="shared" si="0"/>
        <v>41.342357586012405</v>
      </c>
      <c r="D49" s="40">
        <f>SUM(D51:D59)</f>
        <v>207</v>
      </c>
      <c r="E49" s="20">
        <f>SUM(E51:E59)</f>
        <v>526</v>
      </c>
    </row>
    <row r="50" spans="1:5" ht="16.5" customHeight="1">
      <c r="A50" s="45"/>
      <c r="B50" s="42"/>
      <c r="C50" s="22"/>
      <c r="D50" s="27"/>
      <c r="E50" s="27"/>
    </row>
    <row r="51" spans="1:5" ht="13.5" customHeight="1">
      <c r="A51" s="24" t="s">
        <v>41</v>
      </c>
      <c r="B51" s="42">
        <f t="shared" si="1"/>
        <v>64</v>
      </c>
      <c r="C51" s="22">
        <f t="shared" si="0"/>
        <v>3.609701071630006</v>
      </c>
      <c r="D51" s="27">
        <v>16</v>
      </c>
      <c r="E51" s="27">
        <v>48</v>
      </c>
    </row>
    <row r="52" spans="1:5" ht="13.5" customHeight="1">
      <c r="A52" s="24" t="s">
        <v>42</v>
      </c>
      <c r="B52" s="42">
        <f t="shared" si="1"/>
        <v>44</v>
      </c>
      <c r="C52" s="22">
        <f t="shared" si="0"/>
        <v>2.481669486745629</v>
      </c>
      <c r="D52" s="27">
        <v>17</v>
      </c>
      <c r="E52" s="27">
        <v>27</v>
      </c>
    </row>
    <row r="53" spans="1:5" ht="13.5" customHeight="1">
      <c r="A53" s="24" t="s">
        <v>43</v>
      </c>
      <c r="B53" s="42">
        <f t="shared" si="1"/>
        <v>76</v>
      </c>
      <c r="C53" s="22">
        <f t="shared" si="0"/>
        <v>4.286520022560632</v>
      </c>
      <c r="D53" s="27">
        <v>20</v>
      </c>
      <c r="E53" s="27">
        <v>56</v>
      </c>
    </row>
    <row r="54" spans="1:5" ht="13.5" customHeight="1">
      <c r="A54" s="24" t="s">
        <v>44</v>
      </c>
      <c r="B54" s="42">
        <f t="shared" si="1"/>
        <v>135</v>
      </c>
      <c r="C54" s="22">
        <f aca="true" t="shared" si="2" ref="C54:C75">B54/$B$10*100</f>
        <v>7.614213197969544</v>
      </c>
      <c r="D54" s="27">
        <v>35</v>
      </c>
      <c r="E54" s="27">
        <v>100</v>
      </c>
    </row>
    <row r="55" spans="1:5" ht="13.5" customHeight="1">
      <c r="A55" s="4" t="s">
        <v>45</v>
      </c>
      <c r="B55" s="42">
        <f t="shared" si="1"/>
        <v>54</v>
      </c>
      <c r="C55" s="22">
        <f t="shared" si="2"/>
        <v>3.0456852791878175</v>
      </c>
      <c r="D55" s="27">
        <v>28</v>
      </c>
      <c r="E55" s="27">
        <v>26</v>
      </c>
    </row>
    <row r="56" spans="1:5" ht="13.5" customHeight="1">
      <c r="A56" s="5" t="s">
        <v>56</v>
      </c>
      <c r="B56" s="42">
        <f t="shared" si="1"/>
        <v>63</v>
      </c>
      <c r="C56" s="22">
        <f t="shared" si="2"/>
        <v>3.5532994923857872</v>
      </c>
      <c r="D56" s="27">
        <v>12</v>
      </c>
      <c r="E56" s="27">
        <v>51</v>
      </c>
    </row>
    <row r="57" spans="1:5" ht="13.5" customHeight="1">
      <c r="A57" s="4" t="s">
        <v>46</v>
      </c>
      <c r="B57" s="42">
        <f t="shared" si="1"/>
        <v>33</v>
      </c>
      <c r="C57" s="22">
        <f t="shared" si="2"/>
        <v>1.8612521150592216</v>
      </c>
      <c r="D57" s="27">
        <v>7</v>
      </c>
      <c r="E57" s="27">
        <v>26</v>
      </c>
    </row>
    <row r="58" spans="1:5" ht="13.5" customHeight="1">
      <c r="A58" s="4" t="s">
        <v>47</v>
      </c>
      <c r="B58" s="42">
        <f t="shared" si="1"/>
        <v>161</v>
      </c>
      <c r="C58" s="22">
        <f t="shared" si="2"/>
        <v>9.080654258319234</v>
      </c>
      <c r="D58" s="23">
        <v>51</v>
      </c>
      <c r="E58" s="23">
        <v>110</v>
      </c>
    </row>
    <row r="59" spans="1:5" ht="13.5" customHeight="1">
      <c r="A59" s="24" t="s">
        <v>48</v>
      </c>
      <c r="B59" s="42">
        <f t="shared" si="1"/>
        <v>103</v>
      </c>
      <c r="C59" s="22">
        <f t="shared" si="2"/>
        <v>5.80936266215454</v>
      </c>
      <c r="D59" s="27">
        <v>21</v>
      </c>
      <c r="E59" s="27">
        <v>82</v>
      </c>
    </row>
    <row r="60" spans="1:5" ht="16.5" customHeight="1">
      <c r="A60" s="24"/>
      <c r="B60" s="46"/>
      <c r="C60" s="22"/>
      <c r="D60" s="47"/>
      <c r="E60" s="48"/>
    </row>
    <row r="61" spans="1:5" ht="16.5" customHeight="1">
      <c r="A61" s="16" t="s">
        <v>19</v>
      </c>
      <c r="B61" s="49">
        <f>B63</f>
        <v>29</v>
      </c>
      <c r="C61" s="15">
        <f t="shared" si="2"/>
        <v>1.6356457980823462</v>
      </c>
      <c r="D61" s="25">
        <f>D63</f>
        <v>6</v>
      </c>
      <c r="E61" s="25">
        <f>E63</f>
        <v>23</v>
      </c>
    </row>
    <row r="62" spans="1:5" ht="16.5" customHeight="1">
      <c r="A62" s="26"/>
      <c r="B62" s="50"/>
      <c r="C62" s="22"/>
      <c r="D62" s="27"/>
      <c r="E62" s="27"/>
    </row>
    <row r="63" spans="1:5" ht="13.5" customHeight="1">
      <c r="A63" s="24" t="s">
        <v>49</v>
      </c>
      <c r="B63" s="50">
        <f>D63+E63</f>
        <v>29</v>
      </c>
      <c r="C63" s="22">
        <f t="shared" si="2"/>
        <v>1.6356457980823462</v>
      </c>
      <c r="D63" s="27">
        <v>6</v>
      </c>
      <c r="E63" s="27">
        <v>23</v>
      </c>
    </row>
    <row r="64" spans="1:5" ht="16.5" customHeight="1">
      <c r="A64" s="24"/>
      <c r="B64" s="50"/>
      <c r="C64" s="22"/>
      <c r="D64" s="23"/>
      <c r="E64" s="23"/>
    </row>
    <row r="65" spans="1:5" ht="16.5" customHeight="1">
      <c r="A65" s="51" t="s">
        <v>2</v>
      </c>
      <c r="B65" s="49">
        <f>B67</f>
        <v>92</v>
      </c>
      <c r="C65" s="15">
        <f t="shared" si="2"/>
        <v>5.1889452904681335</v>
      </c>
      <c r="D65" s="25">
        <f>D67</f>
        <v>44</v>
      </c>
      <c r="E65" s="25">
        <f>E67</f>
        <v>48</v>
      </c>
    </row>
    <row r="66" spans="1:5" ht="16.5" customHeight="1">
      <c r="A66" s="28"/>
      <c r="B66" s="50"/>
      <c r="C66" s="22"/>
      <c r="D66" s="23"/>
      <c r="E66" s="23"/>
    </row>
    <row r="67" spans="1:5" ht="16.5" customHeight="1">
      <c r="A67" s="51" t="s">
        <v>14</v>
      </c>
      <c r="B67" s="49">
        <f>SUM(B69:B75)</f>
        <v>92</v>
      </c>
      <c r="C67" s="15">
        <f t="shared" si="2"/>
        <v>5.1889452904681335</v>
      </c>
      <c r="D67" s="49">
        <f>SUM(D69:D75)</f>
        <v>44</v>
      </c>
      <c r="E67" s="49">
        <f>SUM(E69:E75)</f>
        <v>48</v>
      </c>
    </row>
    <row r="68" spans="1:5" ht="16.5" customHeight="1">
      <c r="A68" s="52"/>
      <c r="B68" s="50"/>
      <c r="C68" s="22"/>
      <c r="D68" s="27"/>
      <c r="E68" s="27"/>
    </row>
    <row r="69" spans="1:5" ht="13.5" customHeight="1">
      <c r="A69" s="4" t="s">
        <v>28</v>
      </c>
      <c r="B69" s="50">
        <f aca="true" t="shared" si="3" ref="B69:B75">D69+E69</f>
        <v>17</v>
      </c>
      <c r="C69" s="22">
        <f t="shared" si="2"/>
        <v>0.9588268471517203</v>
      </c>
      <c r="D69" s="27">
        <v>5</v>
      </c>
      <c r="E69" s="27">
        <v>12</v>
      </c>
    </row>
    <row r="70" spans="1:5" ht="13.5" customHeight="1">
      <c r="A70" s="28" t="s">
        <v>30</v>
      </c>
      <c r="B70" s="50">
        <f t="shared" si="3"/>
        <v>23</v>
      </c>
      <c r="C70" s="22">
        <f t="shared" si="2"/>
        <v>1.2972363226170334</v>
      </c>
      <c r="D70" s="27">
        <v>6</v>
      </c>
      <c r="E70" s="27">
        <v>17</v>
      </c>
    </row>
    <row r="71" spans="1:5" ht="13.5" customHeight="1">
      <c r="A71" s="5" t="s">
        <v>31</v>
      </c>
      <c r="B71" s="50">
        <f t="shared" si="3"/>
        <v>1</v>
      </c>
      <c r="C71" s="22">
        <f t="shared" si="2"/>
        <v>0.05640157924421885</v>
      </c>
      <c r="D71" s="27">
        <v>0</v>
      </c>
      <c r="E71" s="27">
        <v>1</v>
      </c>
    </row>
    <row r="72" spans="1:5" ht="13.5" customHeight="1">
      <c r="A72" s="5" t="s">
        <v>32</v>
      </c>
      <c r="B72" s="50">
        <f t="shared" si="3"/>
        <v>26</v>
      </c>
      <c r="C72" s="22">
        <f t="shared" si="2"/>
        <v>1.4664410603496898</v>
      </c>
      <c r="D72" s="27">
        <v>19</v>
      </c>
      <c r="E72" s="27">
        <v>7</v>
      </c>
    </row>
    <row r="73" spans="1:5" ht="13.5" customHeight="1">
      <c r="A73" s="5" t="s">
        <v>34</v>
      </c>
      <c r="B73" s="50">
        <f t="shared" si="3"/>
        <v>7</v>
      </c>
      <c r="C73" s="22">
        <f t="shared" si="2"/>
        <v>0.39481105470953193</v>
      </c>
      <c r="D73" s="27">
        <v>1</v>
      </c>
      <c r="E73" s="27">
        <v>6</v>
      </c>
    </row>
    <row r="74" spans="1:5" ht="13.5" customHeight="1">
      <c r="A74" s="24" t="s">
        <v>35</v>
      </c>
      <c r="B74" s="50">
        <f t="shared" si="3"/>
        <v>15</v>
      </c>
      <c r="C74" s="22">
        <f t="shared" si="2"/>
        <v>0.8460236886632826</v>
      </c>
      <c r="D74" s="27">
        <v>12</v>
      </c>
      <c r="E74" s="27">
        <v>3</v>
      </c>
    </row>
    <row r="75" spans="1:5" ht="13.5" customHeight="1">
      <c r="A75" s="24" t="s">
        <v>50</v>
      </c>
      <c r="B75" s="50">
        <f t="shared" si="3"/>
        <v>3</v>
      </c>
      <c r="C75" s="22">
        <f t="shared" si="2"/>
        <v>0.1692047377326565</v>
      </c>
      <c r="D75" s="27">
        <v>1</v>
      </c>
      <c r="E75" s="27">
        <v>2</v>
      </c>
    </row>
    <row r="76" spans="1:5" ht="16.5" customHeight="1">
      <c r="A76" s="53"/>
      <c r="B76" s="54"/>
      <c r="C76" s="54"/>
      <c r="D76" s="54"/>
      <c r="E76" s="54"/>
    </row>
    <row r="77" spans="1:5" ht="16.5" customHeight="1">
      <c r="A77" s="4"/>
      <c r="B77" s="4"/>
      <c r="C77" s="4"/>
      <c r="D77" s="4"/>
      <c r="E77" s="4"/>
    </row>
  </sheetData>
  <sheetProtection/>
  <mergeCells count="5">
    <mergeCell ref="A1:E1"/>
    <mergeCell ref="A2:E2"/>
    <mergeCell ref="A3:E3"/>
    <mergeCell ref="B6:C6"/>
    <mergeCell ref="D6:E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post-grado segundo sem.95</dc:title>
  <dc:subject/>
  <dc:creator>Unidad de Informática</dc:creator>
  <cp:keywords/>
  <dc:description/>
  <cp:lastModifiedBy>Full name</cp:lastModifiedBy>
  <cp:lastPrinted>2019-05-10T19:26:39Z</cp:lastPrinted>
  <dcterms:created xsi:type="dcterms:W3CDTF">2005-12-02T20:39:27Z</dcterms:created>
  <dcterms:modified xsi:type="dcterms:W3CDTF">2019-05-14T16:03:58Z</dcterms:modified>
  <cp:category/>
  <cp:version/>
  <cp:contentType/>
  <cp:contentStatus/>
</cp:coreProperties>
</file>